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03"/>
  <workbookPr defaultThemeVersion="124226"/>
  <mc:AlternateContent xmlns:mc="http://schemas.openxmlformats.org/markup-compatibility/2006">
    <mc:Choice Requires="x15">
      <x15ac:absPath xmlns:x15ac="http://schemas.microsoft.com/office/spreadsheetml/2010/11/ac" url="https://aura4refugees.sharepoint.com/sites/AURA/Shared Documents/Sponsorship/Sponsorship Documents/"/>
    </mc:Choice>
  </mc:AlternateContent>
  <xr:revisionPtr revIDLastSave="151" documentId="8_{0EBDB7E7-6EAB-40E3-A29A-557AFFF402F2}" xr6:coauthVersionLast="47" xr6:coauthVersionMax="47" xr10:uidLastSave="{2B81E59C-365F-41EB-8E78-7A5FCC5A8781}"/>
  <bookViews>
    <workbookView xWindow="-120" yWindow="-120" windowWidth="29040" windowHeight="15720" xr2:uid="{00000000-000D-0000-FFFF-FFFF00000000}"/>
  </bookViews>
  <sheets>
    <sheet name="BUDGET" sheetId="1" r:id="rId1"/>
    <sheet name="ADDITIONAL INFORMATION" sheetId="4" r:id="rId2"/>
    <sheet name="RAP Rates" sheetId="2" r:id="rId3"/>
    <sheet name="Disbursment Schedule Draf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1" i="5" l="1"/>
  <c r="O36" i="1"/>
  <c r="O35" i="1"/>
  <c r="O33" i="1"/>
  <c r="N33" i="1"/>
  <c r="M33" i="1"/>
  <c r="L33" i="1"/>
  <c r="K33" i="1"/>
  <c r="J33" i="1"/>
  <c r="I33" i="1"/>
  <c r="H33" i="1"/>
  <c r="G33" i="1"/>
  <c r="F33" i="1"/>
  <c r="E33" i="1"/>
  <c r="D33" i="1"/>
  <c r="P32" i="1"/>
  <c r="P31" i="1"/>
  <c r="P30" i="1"/>
  <c r="P29" i="1"/>
  <c r="P28" i="1"/>
  <c r="P27" i="1"/>
  <c r="P26" i="1"/>
  <c r="P25" i="1"/>
  <c r="P24" i="1"/>
  <c r="E20" i="1"/>
  <c r="K37" i="1" s="1"/>
  <c r="D20" i="1"/>
  <c r="F20" i="1" s="1"/>
  <c r="K35" i="1" s="1"/>
  <c r="F19" i="1"/>
  <c r="F18" i="1"/>
  <c r="F17" i="1"/>
  <c r="F16" i="1"/>
  <c r="F15" i="1"/>
  <c r="F14" i="1"/>
  <c r="F13" i="1"/>
  <c r="F12" i="1"/>
  <c r="F11" i="1"/>
  <c r="F9" i="1"/>
  <c r="P33" i="1" l="1"/>
  <c r="K38" i="1" s="1"/>
  <c r="O37" i="1"/>
  <c r="O38" i="1" s="1"/>
  <c r="K36" i="1"/>
</calcChain>
</file>

<file path=xl/sharedStrings.xml><?xml version="1.0" encoding="utf-8"?>
<sst xmlns="http://schemas.openxmlformats.org/spreadsheetml/2006/main" count="151" uniqueCount="127">
  <si>
    <t xml:space="preserve"> SPONSORSHIP BUDGET PLAN</t>
  </si>
  <si>
    <r>
      <t xml:space="preserve">This document is to help you determine a reaslistic idea of how much money you will need to adequately support the individual/family you're sponsoring for their first year in Canada. </t>
    </r>
    <r>
      <rPr>
        <b/>
        <sz val="12"/>
        <color theme="1"/>
        <rFont val="Lato"/>
        <family val="2"/>
      </rPr>
      <t>Please consult the key resources linked here.</t>
    </r>
    <r>
      <rPr>
        <sz val="12"/>
        <color theme="1"/>
        <rFont val="Lato"/>
        <family val="2"/>
      </rPr>
      <t xml:space="preserve"> See the other tabs in this document for additional information and a disbursment schedule you can use to plan disbursments throughout the sponsorship year. Do not hesitate to contact AURA for assistance.         
</t>
    </r>
  </si>
  <si>
    <t>KEY RESOURCE: RSTP's Minimum Financial Support Calculator (RAP Rate Calculator)</t>
  </si>
  <si>
    <t>KEY RESOURCE: Post Arrival Requirements Private Sponsorships - IRCC Guide</t>
  </si>
  <si>
    <t>Totals will appear automatically in the green boxes. Don't type into them.</t>
  </si>
  <si>
    <t xml:space="preserve">Sponsor Group Name: </t>
  </si>
  <si>
    <t xml:space="preserve">Total Funds Currently Available: </t>
  </si>
  <si>
    <t xml:space="preserve">Family Size and Composition:  </t>
  </si>
  <si>
    <r>
      <t>IMPORTANT:</t>
    </r>
    <r>
      <rPr>
        <sz val="12"/>
        <color theme="1"/>
        <rFont val="Lato"/>
        <family val="2"/>
      </rPr>
      <t xml:space="preserve"> A separate budget is required for each linked application and each child over 18. To make a copy: right-click the "BUDGET" tab at the bottom of this document and select "Move or Copy", then "Create a Copy".</t>
    </r>
  </si>
  <si>
    <t>START-UP SUPPORT</t>
  </si>
  <si>
    <r>
      <t xml:space="preserve">EXPENSE
</t>
    </r>
    <r>
      <rPr>
        <sz val="12"/>
        <color theme="1"/>
        <rFont val="Lato"/>
        <family val="2"/>
      </rPr>
      <t>Start-up expenses refer to one-time purchases to help the newcomers become established.</t>
    </r>
    <r>
      <rPr>
        <b/>
        <sz val="12"/>
        <color theme="1"/>
        <rFont val="Lato"/>
        <family val="2"/>
      </rPr>
      <t xml:space="preserve"> </t>
    </r>
  </si>
  <si>
    <t>1                  Percent of RAP amount that can be provided in-kind</t>
  </si>
  <si>
    <t>2              Money to Newcomers (see note)</t>
  </si>
  <si>
    <t>3              Budget for Sponsors</t>
  </si>
  <si>
    <t>TOTAL</t>
  </si>
  <si>
    <r>
      <t xml:space="preserve">IRCC has set minimum dollar amounts for each start-up category (clothing, furniture, etc.) based on family size—these are the Resettlement Assistance Program (RAP) start-up rates. Newcomers must receive these amounts (at minimum) directly from the money held at the Church or AURA. Note that adult children must receive their own funds and require a seperate calculation. Use RSTP’s calculator (link above) to determine the minimum start-up amounts for your sponsorship.
Sponsors can reduce the start-up financial support amount if they provide in-kind donations. In-kind refers to any items purchased, collected, or donated by sponsors for the newcomers. If you're deducting in-kind support from the RAP minimum start-up amounts, you will have to keep photos/lists of all items provided. If you provide the newcomers with the full RAP minimum start-up amounts, you can still provide in-kind support, but you do not need to keep track of it. See "RAP Rates" tab for more details and numbers.. 
</t>
    </r>
    <r>
      <rPr>
        <b/>
        <sz val="12"/>
        <color theme="1"/>
        <rFont val="Lato"/>
      </rPr>
      <t>COLUMN 1</t>
    </r>
    <r>
      <rPr>
        <sz val="12"/>
        <color theme="1"/>
        <rFont val="Lato"/>
      </rPr>
      <t xml:space="preserve"> displays the IRCC-allowable percentage by which each category's funds can be reduced by in-kind donations. Very few are 100%.
In </t>
    </r>
    <r>
      <rPr>
        <b/>
        <sz val="12"/>
        <color theme="1"/>
        <rFont val="Lato"/>
      </rPr>
      <t>COLUMN 2</t>
    </r>
    <r>
      <rPr>
        <sz val="12"/>
        <color theme="1"/>
        <rFont val="Lato"/>
      </rPr>
      <t xml:space="preserve">, enter the direct financial support newcomers will receive from sponsors for each category. They will spend this money as they wish.
Some sponsors wish to purchase start-up items or cover certain expenses directly using sponsorship funds (e.g., cell phones, furniture, moving, temporary housing). In </t>
    </r>
    <r>
      <rPr>
        <b/>
        <sz val="12"/>
        <color theme="1"/>
        <rFont val="Lato"/>
      </rPr>
      <t>COLUMN 3</t>
    </r>
    <r>
      <rPr>
        <sz val="12"/>
        <color theme="1"/>
        <rFont val="Lato"/>
      </rPr>
      <t>, enter the money sponsors will have available to use for start-up expenses. 
There is a minimum amount of money newcomers must receive for start-up, regardless of in-kind support. Box 20 D must match or exceed the minimum start-up cash amount generated when you calculate the RAP rates for the family/indicidual using the RSTP Calculator. Even if sponsors purchase something for the newcomers using sponsorship funds, this still counts as in-kind support. 
RAP Rates are low and represent only the minimum IRCC requirement for sponsors. You must ensure their basic needs are adequately met from a combination of financial and in-kind support.</t>
    </r>
  </si>
  <si>
    <t>Temporary housing &amp; moving costs</t>
  </si>
  <si>
    <t>Clothing</t>
  </si>
  <si>
    <t>Winter Clothing</t>
  </si>
  <si>
    <r>
      <t xml:space="preserve">Furniture </t>
    </r>
    <r>
      <rPr>
        <sz val="12"/>
        <color theme="1"/>
        <rFont val="Lato"/>
        <family val="2"/>
      </rPr>
      <t xml:space="preserve">(beds, dressers, sofa, mattresses, desk, dinning table/chairs etc.) </t>
    </r>
  </si>
  <si>
    <r>
      <t xml:space="preserve">Linens </t>
    </r>
    <r>
      <rPr>
        <sz val="12"/>
        <color theme="1"/>
        <rFont val="Lato"/>
        <family val="2"/>
      </rPr>
      <t>(sheets, blankets, towels, etc.)</t>
    </r>
  </si>
  <si>
    <r>
      <t xml:space="preserve">Household Needs </t>
    </r>
    <r>
      <rPr>
        <sz val="12"/>
        <color theme="1"/>
        <rFont val="Lato"/>
        <family val="2"/>
      </rPr>
      <t>(curtains, kitchen supplies, dishes, pots/pans, utensils etc.)</t>
    </r>
  </si>
  <si>
    <r>
      <t xml:space="preserve">Initial stocking of pantry &amp; cleaning supplies </t>
    </r>
    <r>
      <rPr>
        <sz val="12"/>
        <color theme="1"/>
        <rFont val="Lato"/>
        <family val="2"/>
      </rPr>
      <t>(basic pantry items, indoor and outdoor cleaning supplies etc.)</t>
    </r>
  </si>
  <si>
    <r>
      <t xml:space="preserve">Utility Installation </t>
    </r>
    <r>
      <rPr>
        <sz val="12"/>
        <color theme="1"/>
        <rFont val="Lato"/>
        <family val="2"/>
      </rPr>
      <t>(telephone, internet)</t>
    </r>
  </si>
  <si>
    <t>School Supplies</t>
  </si>
  <si>
    <r>
      <t xml:space="preserve">Other: </t>
    </r>
    <r>
      <rPr>
        <sz val="12"/>
        <color theme="1"/>
        <rFont val="Lato"/>
        <family val="2"/>
      </rPr>
      <t>(E.g. infant items, special needs, cash upon arrival)</t>
    </r>
  </si>
  <si>
    <r>
      <rPr>
        <b/>
        <sz val="12"/>
        <color theme="1"/>
        <rFont val="Lato"/>
        <family val="2"/>
      </rPr>
      <t>Please describe plans for in-kind support here</t>
    </r>
    <r>
      <rPr>
        <sz val="12"/>
        <color theme="1"/>
        <rFont val="Lato"/>
        <family val="2"/>
      </rPr>
      <t xml:space="preserve">: </t>
    </r>
  </si>
  <si>
    <r>
      <t xml:space="preserve">Other: </t>
    </r>
    <r>
      <rPr>
        <sz val="12"/>
        <color theme="1"/>
        <rFont val="Lato"/>
        <family val="2"/>
      </rPr>
      <t xml:space="preserve"> </t>
    </r>
  </si>
  <si>
    <t xml:space="preserve">TOTAL* </t>
  </si>
  <si>
    <t xml:space="preserve">MONTHLY SUPPORT  </t>
  </si>
  <si>
    <t>EXPENSE</t>
  </si>
  <si>
    <t>% that can be provided in-kind</t>
  </si>
  <si>
    <t>Month 1</t>
  </si>
  <si>
    <t>Month 2</t>
  </si>
  <si>
    <t>Month 3</t>
  </si>
  <si>
    <t>Month 4</t>
  </si>
  <si>
    <t>Month 5</t>
  </si>
  <si>
    <t>Month 6</t>
  </si>
  <si>
    <t>Month 7</t>
  </si>
  <si>
    <t>Month 8</t>
  </si>
  <si>
    <t>Month 9</t>
  </si>
  <si>
    <t>Month 10</t>
  </si>
  <si>
    <t>Month 11</t>
  </si>
  <si>
    <t>Month 12</t>
  </si>
  <si>
    <r>
      <t xml:space="preserve">Rent </t>
    </r>
    <r>
      <rPr>
        <sz val="12"/>
        <color theme="1"/>
        <rFont val="Lato"/>
        <family val="2"/>
      </rPr>
      <t>(note - last month's rent is in row 37)</t>
    </r>
  </si>
  <si>
    <r>
      <t xml:space="preserve">Utilities </t>
    </r>
    <r>
      <rPr>
        <sz val="12"/>
        <color theme="1"/>
        <rFont val="Lato"/>
        <family val="2"/>
      </rPr>
      <t>(hydro, heat)</t>
    </r>
  </si>
  <si>
    <r>
      <t xml:space="preserve">Food </t>
    </r>
    <r>
      <rPr>
        <sz val="12"/>
        <color theme="1"/>
        <rFont val="Lato"/>
        <family val="2"/>
      </rPr>
      <t>(can only be reduced if living with a sponsor)</t>
    </r>
  </si>
  <si>
    <r>
      <t>Communication</t>
    </r>
    <r>
      <rPr>
        <sz val="12"/>
        <color theme="1"/>
        <rFont val="Lato"/>
        <family val="2"/>
      </rPr>
      <t xml:space="preserve"> (phone &amp; internet)</t>
    </r>
  </si>
  <si>
    <t xml:space="preserve">Personal Care &amp; Incidentals </t>
  </si>
  <si>
    <r>
      <t xml:space="preserve">Transportation </t>
    </r>
    <r>
      <rPr>
        <sz val="12"/>
        <color theme="1"/>
        <rFont val="Lato"/>
        <family val="2"/>
      </rPr>
      <t>(1 monthly transit pass per adult)</t>
    </r>
  </si>
  <si>
    <t>Miscellaneous</t>
  </si>
  <si>
    <t>Other:</t>
  </si>
  <si>
    <t xml:space="preserve">TOTAL </t>
  </si>
  <si>
    <t>OTHER EXPENSES</t>
  </si>
  <si>
    <t>SUMMARY</t>
  </si>
  <si>
    <r>
      <rPr>
        <b/>
        <sz val="12"/>
        <color theme="1"/>
        <rFont val="Lato"/>
        <family val="2"/>
      </rPr>
      <t>Resettlement Assistance Program (RAP). *BVOR Sponsorships only.</t>
    </r>
    <r>
      <rPr>
        <sz val="12"/>
        <color theme="1"/>
        <rFont val="Lato"/>
        <family val="2"/>
      </rPr>
      <t xml:space="preserve"> How much money will the newcomer(s) receive each month for 6 months (usually 2-7), directly from RAP?</t>
    </r>
  </si>
  <si>
    <t>Start up Budget (total):</t>
  </si>
  <si>
    <t>Other Expenses:</t>
  </si>
  <si>
    <r>
      <rPr>
        <b/>
        <sz val="12"/>
        <color theme="1"/>
        <rFont val="Lato"/>
        <family val="2"/>
      </rPr>
      <t>IMPORTANT:</t>
    </r>
    <r>
      <rPr>
        <sz val="12"/>
        <color theme="1"/>
        <rFont val="Lato"/>
        <family val="2"/>
      </rPr>
      <t xml:space="preserve"> A separate budget is required for each linked application and each child over 18. (Right-click the "BUDGET" tab below and select "Move or Copy", then "Create a Copy".)</t>
    </r>
  </si>
  <si>
    <r>
      <rPr>
        <b/>
        <sz val="12"/>
        <color theme="1"/>
        <rFont val="Lato"/>
        <family val="2"/>
      </rPr>
      <t>OPTIONAL: Immigration Loan Repayment</t>
    </r>
    <r>
      <rPr>
        <sz val="12"/>
        <color theme="1"/>
        <rFont val="Lato"/>
        <family val="2"/>
      </rPr>
      <t xml:space="preserve"> ($1,500.00 - $3,000/person). Only include this if you plan to repay the travel loan.</t>
    </r>
  </si>
  <si>
    <t xml:space="preserve">Start-up Cash to Newcomer(s): </t>
  </si>
  <si>
    <t>Travel Repayment</t>
  </si>
  <si>
    <r>
      <rPr>
        <b/>
        <sz val="12"/>
        <color theme="1"/>
        <rFont val="Lato"/>
        <family val="2"/>
      </rPr>
      <t xml:space="preserve">Last Month's Rent: </t>
    </r>
    <r>
      <rPr>
        <sz val="12"/>
        <color theme="1"/>
        <rFont val="Lato"/>
        <family val="2"/>
      </rPr>
      <t>Sponsors often cover last month's rent as if it were a start-up cost. Enter the expected amount here:</t>
    </r>
  </si>
  <si>
    <t xml:space="preserve">Start-up Budget for Sponsors: </t>
  </si>
  <si>
    <t>Total Funds Required:</t>
  </si>
  <si>
    <r>
      <rPr>
        <b/>
        <sz val="12"/>
        <color theme="1"/>
        <rFont val="Lato"/>
        <family val="2"/>
      </rPr>
      <t xml:space="preserve">Contingency Funds: </t>
    </r>
    <r>
      <rPr>
        <sz val="12"/>
        <color theme="1"/>
        <rFont val="Lato"/>
        <family val="2"/>
      </rPr>
      <t xml:space="preserve">How much additional money will your group have available (for dental costs, educational costs, unforeseen circumstances, emergencies etc.)? </t>
    </r>
  </si>
  <si>
    <t>Monthly financial support (total):</t>
  </si>
  <si>
    <t>Monthly financial support to Family:</t>
  </si>
  <si>
    <t>Total Funds Required + contingency:</t>
  </si>
  <si>
    <r>
      <rPr>
        <b/>
        <sz val="12"/>
        <color theme="1"/>
        <rFont val="Lato"/>
        <family val="2"/>
      </rPr>
      <t>Families with Children - Canada Child Benefit (CCB)</t>
    </r>
    <r>
      <rPr>
        <sz val="12"/>
        <color theme="1"/>
        <rFont val="Lato"/>
        <family val="2"/>
      </rPr>
      <t>: How much money will the family receive from CCB?  This does not effect "Summary" calculations.</t>
    </r>
  </si>
  <si>
    <t>Cheque 1:</t>
  </si>
  <si>
    <t>Monthly:</t>
  </si>
  <si>
    <t>KEY RESOURCE: CRA's Child and Family Benefits Calculator</t>
  </si>
  <si>
    <t xml:space="preserve">Additional notes or explanation and any other expenses your group plans to support: </t>
  </si>
  <si>
    <r>
      <rPr>
        <b/>
        <sz val="12"/>
        <color theme="1"/>
        <rFont val="Lato"/>
        <family val="2"/>
      </rPr>
      <t>CCB applications</t>
    </r>
    <r>
      <rPr>
        <sz val="12"/>
        <color theme="1"/>
        <rFont val="Lato"/>
        <family val="2"/>
      </rPr>
      <t xml:space="preserve"> typically take 3 months or more to process and the first payment covers the months since arrival. Calculate the expected amount of CCB the family will receive so you can help them plan and budget. When CCB payments start, you can reduce financial support </t>
    </r>
    <r>
      <rPr>
        <b/>
        <sz val="12"/>
        <color theme="1"/>
        <rFont val="Lato"/>
        <family val="2"/>
      </rPr>
      <t>as long as</t>
    </r>
    <r>
      <rPr>
        <sz val="12"/>
        <color theme="1"/>
        <rFont val="Lato"/>
        <family val="2"/>
      </rPr>
      <t xml:space="preserve"> the total monthly amount the family receives from sponsors continues to meet or exceed the monthly RAP rate. You may wish to insert the expected CCB amount in negative in the row 31 above. Some sponsors simply budget for additional financial support in the first few months. Another option is to loan the CCB monthly amount until the retroactive payment is received. If you intend to do this, you must document the arrangement with a signed agreement - please discuscs with AURA.</t>
    </r>
  </si>
  <si>
    <t>Important Budget Considerations</t>
  </si>
  <si>
    <r>
      <rPr>
        <b/>
        <sz val="12"/>
        <color theme="1"/>
        <rFont val="Lato"/>
        <family val="2"/>
      </rPr>
      <t xml:space="preserve">RAP Rates: </t>
    </r>
    <r>
      <rPr>
        <sz val="12"/>
        <color theme="1"/>
        <rFont val="Lato"/>
        <family val="2"/>
      </rPr>
      <t xml:space="preserve">The sponsorship program requires you to provide financial support equivalent to RAP Rates (see next tab) </t>
    </r>
    <r>
      <rPr>
        <sz val="12"/>
        <color rgb="FFFF0000"/>
        <rFont val="Lato"/>
        <family val="2"/>
      </rPr>
      <t>at minimum</t>
    </r>
    <r>
      <rPr>
        <sz val="12"/>
        <color theme="1"/>
        <rFont val="Lato"/>
        <family val="2"/>
      </rPr>
      <t>. In most cases, sponsors are expected to provide more than RAP rates to ensure the newcomers' needs are met. The housing portion can be removed or reduced if housing is provided in-kind, and Basic Needs can be reduced by 50% if the newcomer is being provided food and incidentals in-kind, and is living with a sponsor. However - AURA may determine that more than RAP rates is required on a case by case basis.</t>
    </r>
  </si>
  <si>
    <r>
      <rPr>
        <b/>
        <sz val="12"/>
        <color theme="1"/>
        <rFont val="Lato"/>
        <family val="2"/>
      </rPr>
      <t>Canada Child Benefit (CCB)</t>
    </r>
    <r>
      <rPr>
        <sz val="12"/>
        <color theme="1"/>
        <rFont val="Lato"/>
        <family val="2"/>
      </rPr>
      <t xml:space="preserve">: Families with children under 18 are eligible to apply for CCB Payments. The amount will be approximately $500 per child per month and can be caluclated (along with other benefits) using CRA's online calculator. CCB </t>
    </r>
    <r>
      <rPr>
        <b/>
        <u/>
        <sz val="12"/>
        <color theme="1"/>
        <rFont val="Lato"/>
        <family val="2"/>
      </rPr>
      <t>cannot</t>
    </r>
    <r>
      <rPr>
        <sz val="12"/>
        <color theme="1"/>
        <rFont val="Lato"/>
        <family val="2"/>
      </rPr>
      <t xml:space="preserve"> be counted as if it were funds from sponsors. A CCB application may take several months to process and the first cheque includes months since arrival (except the first month). Some sponsors provide additional funds in the first few months, and reduce support once CCB payments commence. You may do this, however </t>
    </r>
    <r>
      <rPr>
        <sz val="12"/>
        <color rgb="FFFF0000"/>
        <rFont val="Lato"/>
        <family val="2"/>
      </rPr>
      <t>you must always provide at least the RAP rate amount</t>
    </r>
    <r>
      <rPr>
        <sz val="12"/>
        <color theme="1"/>
        <rFont val="Lato"/>
        <family val="2"/>
      </rPr>
      <t xml:space="preserve">, and you must clearly communicate the plan to the family from the beginning. CCB is included in the budget tool to ensure sponsors understand these funds will be received, and can explain that to the newcomers. Some sponsors loan funds to newcomers before CCB is repaid, with a plan for newcomers to return the funds once the first cheque is received. If your group does this, be sure to document it with a simple signed agreement. </t>
    </r>
  </si>
  <si>
    <r>
      <rPr>
        <b/>
        <sz val="12"/>
        <color theme="1"/>
        <rFont val="Lato"/>
        <family val="2"/>
      </rPr>
      <t>Record Keeping:</t>
    </r>
    <r>
      <rPr>
        <sz val="12"/>
        <color theme="1"/>
        <rFont val="Lato"/>
        <family val="2"/>
      </rPr>
      <t xml:space="preserve"> Your sponsor group must keep records of support provided to newcomers. Such as:
- Detailed Settlement Plan and up to date copy of this budget
- Bank statements demonstrating financial support provided, or copies of cheques or e-transfers 
- Receipts demonstrating support 
- Proof of deposits/donations
- Proof of employment earnings or assets (if applicable)
- Proof of in-kind donations (photos, receipts) unless you are providing the full "minimum start-up" amount of funds
- Copies of communication related to the case (emails, text messages)
- Proof of enrollment in language classes and settlement services 
- Minutes from committee meetings (if applicable)</t>
    </r>
  </si>
  <si>
    <t>Do not hesitate to contact AURA if you have any questions or if you would like help or guidance.</t>
  </si>
  <si>
    <t>TOOLS TO HELP GUIDE YOU</t>
  </si>
  <si>
    <t xml:space="preserve">The Resettlement Assistance Program (RAP) gives Government sponsored refugees and BVOR (Blended Visa Office Referred) refugees financial support. If you are sponsoring a BVOR family/individual, they will receive RAP funding from the government for 6 months of the 12 month sponsorship period at the monthly rates below (Sponors are responsible for start-up).  </t>
  </si>
  <si>
    <r>
      <t xml:space="preserve">Whether your sponsorship is BVOR or "Named", as sponsors group you are </t>
    </r>
    <r>
      <rPr>
        <sz val="12"/>
        <color rgb="FFFF0000"/>
        <rFont val="Lato"/>
        <family val="2"/>
      </rPr>
      <t xml:space="preserve">legally required </t>
    </r>
    <r>
      <rPr>
        <sz val="12"/>
        <color theme="1"/>
        <rFont val="Lato"/>
        <family val="2"/>
      </rPr>
      <t xml:space="preserve">to provided (at minimum) the equivalent of RAP Rates to sponsored newcomers. For BVORs, this applies to Start-up and the 6 months the newcomers do not receive RAP funding from IRCC. For "Named Cases", this applies to Start-up and each of the 12 months in the sponsorship period. Usually, RAP rates are insufficient and sponsors must supplement. </t>
    </r>
  </si>
  <si>
    <t>Use RSTP's Minimum Financial Support Calculator to calculate RAP Rates for your sponsorship. Note that RAP Rates vary slightly based on the community of Resettlement.</t>
  </si>
  <si>
    <r>
      <t xml:space="preserve">MONTHLY RAP RATES </t>
    </r>
    <r>
      <rPr>
        <b/>
        <sz val="10"/>
        <color theme="1"/>
        <rFont val="Lato"/>
      </rPr>
      <t>(as of September 2024)</t>
    </r>
  </si>
  <si>
    <t>#</t>
  </si>
  <si>
    <t>Family Composition</t>
  </si>
  <si>
    <t>Basic Needs</t>
  </si>
  <si>
    <t>Shelter</t>
  </si>
  <si>
    <t>Transportation</t>
  </si>
  <si>
    <t>Communication</t>
  </si>
  <si>
    <t>Monthly Total</t>
  </si>
  <si>
    <t>Monthly Total x 12</t>
  </si>
  <si>
    <t>Single Adult</t>
  </si>
  <si>
    <t>Single Senior</t>
  </si>
  <si>
    <t xml:space="preserve">Couple </t>
  </si>
  <si>
    <t>Couple (1 Senior)</t>
  </si>
  <si>
    <t>Couple (2 Seniors)</t>
  </si>
  <si>
    <t xml:space="preserve">Adult + Child </t>
  </si>
  <si>
    <t xml:space="preserve">Adult + 2 Children </t>
  </si>
  <si>
    <t xml:space="preserve">Couple + Child </t>
  </si>
  <si>
    <t xml:space="preserve">Adult + 3 Children </t>
  </si>
  <si>
    <t xml:space="preserve">Couple + 2 Children </t>
  </si>
  <si>
    <t xml:space="preserve">Adult + 4 Children </t>
  </si>
  <si>
    <t xml:space="preserve">Couple + 3 Children </t>
  </si>
  <si>
    <t xml:space="preserve">Adult + 5 Children </t>
  </si>
  <si>
    <t xml:space="preserve">Couple + 4 Children </t>
  </si>
  <si>
    <r>
      <t>.</t>
    </r>
    <r>
      <rPr>
        <sz val="11"/>
        <color rgb="FF000000"/>
        <rFont val="Arial"/>
        <family val="2"/>
      </rPr>
      <t>+1</t>
    </r>
  </si>
  <si>
    <t>For each child under 18, add:</t>
  </si>
  <si>
    <t>For each child over 18, add:</t>
  </si>
  <si>
    <t xml:space="preserve">START-UP RAP RATES </t>
  </si>
  <si>
    <t>Family        Composition</t>
  </si>
  <si>
    <t xml:space="preserve">Minimum Start-up </t>
  </si>
  <si>
    <t xml:space="preserve">Minimum Start-up after Maximum In-kind Deductions </t>
  </si>
  <si>
    <t>START-UP Notes</t>
  </si>
  <si>
    <r>
      <t xml:space="preserve">IRCC has assigned certain minimum dollar amounts to the various "start-up" categories (furniture, clothing, school supplies, household items, linens etc). The "Minimum Start-up" Column to the left is a total of all these amounts. IRCC has also determined a maximum in-kind deduction - a percentage for each category that can be reduced when sponsors provide, collect or purchase those items for the newcomers. The "Minimum Start-up after Maximum In-kind Deductions" column to the left shows the total after maximizing all possible deductions for start-up expenses. You may prefer to provide the full minmunum start-up amount </t>
    </r>
    <r>
      <rPr>
        <i/>
        <sz val="12"/>
        <color theme="1"/>
        <rFont val="Lato"/>
      </rPr>
      <t xml:space="preserve">AS WELL AS </t>
    </r>
    <r>
      <rPr>
        <sz val="12"/>
        <color theme="1"/>
        <rFont val="Lato"/>
        <family val="2"/>
      </rPr>
      <t xml:space="preserve">in-kind support to ensure the newcomer's needs are met and to avoid having to keep track of all the in-kind support you provide. Please discuss the best option with AURA. </t>
    </r>
  </si>
  <si>
    <r>
      <t>.</t>
    </r>
    <r>
      <rPr>
        <sz val="12"/>
        <color rgb="FF000000"/>
        <rFont val="Arial"/>
        <family val="2"/>
      </rPr>
      <t>+1</t>
    </r>
  </si>
  <si>
    <r>
      <t xml:space="preserve">. </t>
    </r>
    <r>
      <rPr>
        <sz val="10"/>
        <color rgb="FF000000"/>
        <rFont val="Arial"/>
        <family val="2"/>
      </rPr>
      <t>+ child under 18, add:</t>
    </r>
  </si>
  <si>
    <t>THIS PAGE PLANS THE DATE AND AMOUNT OF DISBURSMENT OF SPONSORSHIP FUNDS TO THE NEWCOMER (REMEMBER ANY LINKED APPLICATIONS OR ADULT CHILDREN REQUIRE THEIR OWN PLAN)</t>
  </si>
  <si>
    <t>FINANCIAL SUPPORT TO ______________</t>
  </si>
  <si>
    <t>Date of Disburmsent</t>
  </si>
  <si>
    <t>Month #</t>
  </si>
  <si>
    <t>Month</t>
  </si>
  <si>
    <t>Day</t>
  </si>
  <si>
    <t>Year</t>
  </si>
  <si>
    <t>Amount</t>
  </si>
  <si>
    <t>Notes - what is this for? (e.g. start-up, monthly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</si>
</sst>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quot;$&quot;* #,##0.00_-;\-&quot;$&quot;* #,##0.00_-;_-&quot;$&quot;* &quot;-&quot;??_-;_-@_-"/>
    <numFmt numFmtId="166" formatCode="_([$$-409]* #,##0.00_);_([$$-409]* \(#,##0.00\);_([$$-409]* &quot;-&quot;??_);_(@_)"/>
    <numFmt numFmtId="167" formatCode="_-[$$-409]* #,##0.00_ ;_-[$$-409]* \-#,##0.00\ ;_-[$$-409]* &quot;-&quot;??_ ;_-@_ "/>
    <numFmt numFmtId="168" formatCode="&quot;$&quot;#,##0.00"/>
  </numFmts>
  <fonts count="36">
    <font>
      <sz val="11"/>
      <color theme="1"/>
      <name val="Calibri"/>
      <family val="2"/>
      <scheme val="minor"/>
    </font>
    <font>
      <sz val="12"/>
      <color theme="1"/>
      <name val="Arial"/>
      <family val="2"/>
    </font>
    <font>
      <sz val="11"/>
      <color theme="1"/>
      <name val="Calibri"/>
      <family val="2"/>
      <scheme val="minor"/>
    </font>
    <font>
      <sz val="11"/>
      <color theme="1"/>
      <name val="Arial"/>
      <family val="2"/>
    </font>
    <font>
      <b/>
      <sz val="12"/>
      <color theme="1"/>
      <name val="Arial"/>
      <family val="2"/>
    </font>
    <font>
      <sz val="12"/>
      <color theme="1"/>
      <name val="Arial"/>
      <family val="2"/>
    </font>
    <font>
      <sz val="8"/>
      <name val="Calibri"/>
      <family val="2"/>
      <scheme val="minor"/>
    </font>
    <font>
      <sz val="10"/>
      <color rgb="FF000000"/>
      <name val="Times New Roman"/>
      <family val="1"/>
    </font>
    <font>
      <u/>
      <sz val="11"/>
      <color theme="10"/>
      <name val="Calibri"/>
      <family val="2"/>
      <scheme val="minor"/>
    </font>
    <font>
      <sz val="12"/>
      <color theme="1"/>
      <name val="Lato"/>
      <family val="2"/>
    </font>
    <font>
      <b/>
      <sz val="14"/>
      <color theme="1"/>
      <name val="Lato"/>
      <family val="2"/>
    </font>
    <font>
      <b/>
      <sz val="18"/>
      <color theme="1"/>
      <name val="Lato"/>
      <family val="2"/>
    </font>
    <font>
      <b/>
      <sz val="12"/>
      <color theme="1"/>
      <name val="Lato"/>
      <family val="2"/>
    </font>
    <font>
      <b/>
      <sz val="16"/>
      <color theme="1"/>
      <name val="Lato"/>
      <family val="2"/>
    </font>
    <font>
      <sz val="11"/>
      <color theme="1"/>
      <name val="Lato"/>
      <family val="2"/>
    </font>
    <font>
      <sz val="12"/>
      <name val="Lato"/>
      <family val="2"/>
    </font>
    <font>
      <b/>
      <sz val="12"/>
      <name val="Lato"/>
      <family val="2"/>
    </font>
    <font>
      <sz val="12"/>
      <color rgb="FFFF0000"/>
      <name val="Lato"/>
      <family val="2"/>
    </font>
    <font>
      <b/>
      <u/>
      <sz val="12"/>
      <color theme="1"/>
      <name val="Lato"/>
      <family val="2"/>
    </font>
    <font>
      <b/>
      <sz val="11"/>
      <color theme="1"/>
      <name val="Lato"/>
      <family val="2"/>
    </font>
    <font>
      <b/>
      <u/>
      <sz val="14"/>
      <color theme="10"/>
      <name val="Lato"/>
      <family val="2"/>
    </font>
    <font>
      <b/>
      <sz val="20"/>
      <color theme="1"/>
      <name val="Lato"/>
      <family val="2"/>
    </font>
    <font>
      <sz val="11"/>
      <name val="Lato"/>
      <family val="2"/>
    </font>
    <font>
      <sz val="12"/>
      <color theme="1"/>
      <name val="Lato"/>
    </font>
    <font>
      <b/>
      <sz val="12"/>
      <color rgb="FF000000"/>
      <name val="Arial"/>
      <family val="2"/>
    </font>
    <font>
      <sz val="11"/>
      <color rgb="FF000000"/>
      <name val="Arial"/>
      <family val="2"/>
    </font>
    <font>
      <sz val="12"/>
      <color rgb="FF000000"/>
      <name val="Arial"/>
      <family val="2"/>
    </font>
    <font>
      <sz val="11"/>
      <color rgb="FFFFFFFF"/>
      <name val="Arial"/>
      <family val="2"/>
    </font>
    <font>
      <sz val="11"/>
      <name val="Arial"/>
      <family val="2"/>
    </font>
    <font>
      <sz val="12"/>
      <color rgb="FFFFFFFF"/>
      <name val="Arial"/>
      <family val="2"/>
    </font>
    <font>
      <sz val="10"/>
      <color rgb="FFFFFFFF"/>
      <name val="Arial"/>
      <family val="2"/>
    </font>
    <font>
      <sz val="10"/>
      <color rgb="FF000000"/>
      <name val="Arial"/>
      <family val="2"/>
    </font>
    <font>
      <b/>
      <sz val="12"/>
      <color theme="1"/>
      <name val="Lato"/>
    </font>
    <font>
      <b/>
      <sz val="10"/>
      <color theme="1"/>
      <name val="Lato"/>
    </font>
    <font>
      <b/>
      <sz val="11"/>
      <color rgb="FF000000"/>
      <name val="Arial"/>
      <family val="2"/>
    </font>
    <font>
      <i/>
      <sz val="12"/>
      <color theme="1"/>
      <name val="Lato"/>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indexed="65"/>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2F2F2"/>
        <bgColor indexed="64"/>
      </patternFill>
    </fill>
    <fill>
      <patternFill patternType="solid">
        <fgColor rgb="FFFFFFFF"/>
        <bgColor indexed="64"/>
      </patternFill>
    </fill>
    <fill>
      <patternFill patternType="solid">
        <fgColor rgb="FFC5D9F1"/>
        <bgColor rgb="FF000000"/>
      </patternFill>
    </fill>
    <fill>
      <patternFill patternType="solid">
        <fgColor rgb="FFDCE6F1"/>
        <bgColor rgb="FF000000"/>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bottom style="medium">
        <color rgb="FF00B050"/>
      </bottom>
      <diagonal/>
    </border>
    <border>
      <left/>
      <right style="medium">
        <color indexed="64"/>
      </right>
      <top style="thin">
        <color indexed="64"/>
      </top>
      <bottom/>
      <diagonal/>
    </border>
    <border>
      <left style="medium">
        <color rgb="FF00B050"/>
      </left>
      <right style="medium">
        <color indexed="64"/>
      </right>
      <top style="medium">
        <color rgb="FF00B050"/>
      </top>
      <bottom style="medium">
        <color rgb="FF00B050"/>
      </bottom>
      <diagonal/>
    </border>
    <border>
      <left style="medium">
        <color rgb="FF00B050"/>
      </left>
      <right style="medium">
        <color indexed="64"/>
      </right>
      <top/>
      <bottom style="medium">
        <color rgb="FF00B050"/>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rgb="FF00B050"/>
      </left>
      <right style="thin">
        <color indexed="64"/>
      </right>
      <top style="medium">
        <color rgb="FF00B050"/>
      </top>
      <bottom/>
      <diagonal/>
    </border>
    <border>
      <left style="thin">
        <color indexed="64"/>
      </left>
      <right style="thin">
        <color indexed="64"/>
      </right>
      <top style="medium">
        <color rgb="FF00B050"/>
      </top>
      <bottom/>
      <diagonal/>
    </border>
    <border>
      <left style="thin">
        <color indexed="64"/>
      </left>
      <right style="medium">
        <color indexed="64"/>
      </right>
      <top style="medium">
        <color rgb="FF00B050"/>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B050"/>
      </left>
      <right style="medium">
        <color indexed="64"/>
      </right>
      <top style="medium">
        <color indexed="64"/>
      </top>
      <bottom/>
      <diagonal/>
    </border>
    <border>
      <left style="medium">
        <color rgb="FF00B050"/>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rgb="FF00B050"/>
      </left>
      <right style="medium">
        <color indexed="64"/>
      </right>
      <top style="medium">
        <color rgb="FF00B050"/>
      </top>
      <bottom style="thin">
        <color indexed="64"/>
      </bottom>
      <diagonal/>
    </border>
    <border>
      <left style="medium">
        <color rgb="FF00B050"/>
      </left>
      <right style="medium">
        <color indexed="64"/>
      </right>
      <top style="thin">
        <color indexed="64"/>
      </top>
      <bottom style="thin">
        <color indexed="64"/>
      </bottom>
      <diagonal/>
    </border>
    <border>
      <left style="medium">
        <color rgb="FF00B050"/>
      </left>
      <right style="medium">
        <color indexed="64"/>
      </right>
      <top style="thin">
        <color indexed="64"/>
      </top>
      <bottom style="medium">
        <color rgb="FF00B050"/>
      </bottom>
      <diagonal/>
    </border>
    <border>
      <left style="medium">
        <color rgb="FF00B050"/>
      </left>
      <right style="thin">
        <color indexed="64"/>
      </right>
      <top style="medium">
        <color rgb="FF00B050"/>
      </top>
      <bottom style="medium">
        <color indexed="64"/>
      </bottom>
      <diagonal/>
    </border>
    <border>
      <left style="thin">
        <color indexed="64"/>
      </left>
      <right style="thin">
        <color indexed="64"/>
      </right>
      <top style="medium">
        <color rgb="FF00B050"/>
      </top>
      <bottom style="medium">
        <color indexed="64"/>
      </bottom>
      <diagonal/>
    </border>
    <border>
      <left style="thin">
        <color indexed="64"/>
      </left>
      <right style="medium">
        <color indexed="64"/>
      </right>
      <top style="medium">
        <color rgb="FF00B050"/>
      </top>
      <bottom style="medium">
        <color indexed="64"/>
      </bottom>
      <diagonal/>
    </border>
    <border>
      <left style="medium">
        <color rgb="FF00B050"/>
      </left>
      <right style="medium">
        <color rgb="FF00B050"/>
      </right>
      <top style="medium">
        <color rgb="FF00B050"/>
      </top>
      <bottom style="medium">
        <color indexed="64"/>
      </bottom>
      <diagonal/>
    </border>
    <border>
      <left style="medium">
        <color rgb="FF00B050"/>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165" fontId="2" fillId="0" borderId="0" applyFont="0" applyFill="0" applyBorder="0" applyAlignment="0" applyProtection="0"/>
    <xf numFmtId="0" fontId="2" fillId="5" borderId="0" applyNumberFormat="0" applyBorder="0" applyAlignment="0" applyProtection="0"/>
    <xf numFmtId="0" fontId="7" fillId="0" borderId="0"/>
    <xf numFmtId="0" fontId="8" fillId="0" borderId="0" applyNumberFormat="0" applyFill="0" applyBorder="0" applyAlignment="0" applyProtection="0"/>
  </cellStyleXfs>
  <cellXfs count="256">
    <xf numFmtId="0" fontId="0" fillId="0" borderId="0" xfId="0"/>
    <xf numFmtId="0" fontId="3" fillId="0" borderId="0" xfId="0" applyFont="1"/>
    <xf numFmtId="0" fontId="3" fillId="2" borderId="0" xfId="0" applyFont="1" applyFill="1"/>
    <xf numFmtId="0" fontId="4" fillId="0" borderId="0" xfId="0" applyFont="1"/>
    <xf numFmtId="0" fontId="5" fillId="2" borderId="0" xfId="0" applyFont="1" applyFill="1"/>
    <xf numFmtId="0" fontId="3" fillId="2" borderId="0" xfId="0" applyFont="1" applyFill="1" applyAlignment="1">
      <alignment vertical="center"/>
    </xf>
    <xf numFmtId="0" fontId="1" fillId="0" borderId="0" xfId="0" applyFont="1"/>
    <xf numFmtId="0" fontId="15" fillId="0" borderId="0" xfId="0" applyFont="1"/>
    <xf numFmtId="0" fontId="16" fillId="0" borderId="0" xfId="0" applyFont="1" applyAlignment="1">
      <alignment vertical="center"/>
    </xf>
    <xf numFmtId="0" fontId="16" fillId="0" borderId="0" xfId="0" applyFont="1"/>
    <xf numFmtId="0" fontId="16" fillId="9" borderId="7" xfId="0" applyFont="1" applyFill="1" applyBorder="1" applyAlignment="1">
      <alignment horizontal="center" vertical="center" wrapText="1"/>
    </xf>
    <xf numFmtId="0" fontId="16" fillId="9" borderId="46" xfId="0" applyFont="1" applyFill="1" applyBorder="1" applyAlignment="1">
      <alignment horizontal="center" vertical="center" wrapText="1"/>
    </xf>
    <xf numFmtId="0" fontId="16" fillId="10" borderId="47" xfId="0" applyFont="1" applyFill="1" applyBorder="1" applyAlignment="1">
      <alignment horizontal="center" vertical="center"/>
    </xf>
    <xf numFmtId="0" fontId="16" fillId="10" borderId="6" xfId="0" applyFont="1" applyFill="1" applyBorder="1" applyAlignment="1">
      <alignment horizontal="center" vertical="center"/>
    </xf>
    <xf numFmtId="0" fontId="15" fillId="10" borderId="6" xfId="0" applyFont="1" applyFill="1" applyBorder="1" applyAlignment="1">
      <alignment vertical="center"/>
    </xf>
    <xf numFmtId="168" fontId="15" fillId="10" borderId="6" xfId="0" applyNumberFormat="1" applyFont="1" applyFill="1" applyBorder="1" applyAlignment="1">
      <alignment vertical="center"/>
    </xf>
    <xf numFmtId="0" fontId="15" fillId="10" borderId="6" xfId="0" applyFont="1" applyFill="1" applyBorder="1" applyAlignment="1">
      <alignment vertical="center" wrapText="1"/>
    </xf>
    <xf numFmtId="0" fontId="15" fillId="10" borderId="12" xfId="0" applyFont="1" applyFill="1" applyBorder="1" applyAlignment="1">
      <alignment vertical="center"/>
    </xf>
    <xf numFmtId="168" fontId="15" fillId="10" borderId="12" xfId="0" applyNumberFormat="1" applyFont="1" applyFill="1" applyBorder="1" applyAlignment="1">
      <alignment vertical="center"/>
    </xf>
    <xf numFmtId="0" fontId="15" fillId="10" borderId="42" xfId="0" applyFont="1" applyFill="1" applyBorder="1" applyAlignment="1">
      <alignment vertical="center"/>
    </xf>
    <xf numFmtId="168" fontId="15" fillId="10" borderId="7" xfId="0" applyNumberFormat="1" applyFont="1" applyFill="1" applyBorder="1" applyAlignment="1">
      <alignment vertical="center"/>
    </xf>
    <xf numFmtId="0" fontId="19" fillId="2" borderId="57" xfId="0" applyFont="1" applyFill="1" applyBorder="1" applyAlignment="1">
      <alignment horizontal="center" vertical="top" wrapText="1"/>
    </xf>
    <xf numFmtId="0" fontId="19" fillId="2" borderId="30" xfId="0" applyFont="1" applyFill="1" applyBorder="1" applyAlignment="1">
      <alignment horizontal="center" vertical="center"/>
    </xf>
    <xf numFmtId="0" fontId="12" fillId="3" borderId="20" xfId="0" applyFont="1" applyFill="1" applyBorder="1" applyAlignment="1">
      <alignment horizontal="left" vertical="center" wrapText="1"/>
    </xf>
    <xf numFmtId="9" fontId="14" fillId="2" borderId="8" xfId="0" applyNumberFormat="1" applyFont="1" applyFill="1" applyBorder="1" applyAlignment="1">
      <alignment horizontal="center" vertical="top" wrapText="1"/>
    </xf>
    <xf numFmtId="167" fontId="14" fillId="2" borderId="8" xfId="1" applyNumberFormat="1" applyFont="1" applyFill="1" applyBorder="1" applyAlignment="1" applyProtection="1">
      <alignment horizontal="center" vertical="center"/>
      <protection locked="0"/>
    </xf>
    <xf numFmtId="166" fontId="14" fillId="2" borderId="8" xfId="1" applyNumberFormat="1" applyFont="1" applyFill="1" applyBorder="1" applyAlignment="1" applyProtection="1">
      <alignment horizontal="center" vertical="center"/>
      <protection locked="0"/>
    </xf>
    <xf numFmtId="0" fontId="12" fillId="2" borderId="8" xfId="0" applyFont="1" applyFill="1" applyBorder="1" applyAlignment="1">
      <alignment horizontal="left" vertical="top" wrapText="1"/>
    </xf>
    <xf numFmtId="167" fontId="14" fillId="2" borderId="25" xfId="1" applyNumberFormat="1" applyFont="1" applyFill="1" applyBorder="1" applyAlignment="1" applyProtection="1">
      <alignment horizontal="center" vertical="center"/>
      <protection locked="0"/>
    </xf>
    <xf numFmtId="166" fontId="14" fillId="2" borderId="16" xfId="1" applyNumberFormat="1" applyFont="1" applyFill="1" applyBorder="1" applyAlignment="1" applyProtection="1">
      <alignment horizontal="center" vertical="center"/>
      <protection locked="0"/>
    </xf>
    <xf numFmtId="0" fontId="9" fillId="2" borderId="8" xfId="0" applyFont="1" applyFill="1" applyBorder="1" applyAlignment="1">
      <alignment horizontal="right" wrapText="1"/>
    </xf>
    <xf numFmtId="0" fontId="9" fillId="2" borderId="8" xfId="0" applyFont="1" applyFill="1" applyBorder="1" applyAlignment="1">
      <alignment wrapText="1"/>
    </xf>
    <xf numFmtId="166" fontId="14" fillId="2" borderId="25" xfId="1" applyNumberFormat="1" applyFont="1" applyFill="1" applyBorder="1" applyAlignment="1" applyProtection="1">
      <alignment horizontal="center" vertical="center"/>
      <protection locked="0"/>
    </xf>
    <xf numFmtId="166" fontId="14" fillId="2" borderId="21" xfId="1" applyNumberFormat="1" applyFont="1" applyFill="1" applyBorder="1" applyAlignment="1" applyProtection="1">
      <alignment horizontal="center" vertical="center"/>
      <protection locked="0"/>
    </xf>
    <xf numFmtId="167" fontId="14" fillId="2" borderId="23" xfId="1" applyNumberFormat="1" applyFont="1" applyFill="1" applyBorder="1" applyAlignment="1" applyProtection="1">
      <alignment horizontal="center" vertical="center"/>
      <protection locked="0"/>
    </xf>
    <xf numFmtId="167" fontId="14" fillId="2" borderId="19" xfId="1" applyNumberFormat="1" applyFont="1" applyFill="1" applyBorder="1" applyAlignment="1" applyProtection="1">
      <alignment horizontal="center" vertical="center"/>
      <protection locked="0"/>
    </xf>
    <xf numFmtId="166" fontId="19" fillId="2" borderId="8" xfId="1" applyNumberFormat="1" applyFont="1" applyFill="1" applyBorder="1" applyAlignment="1" applyProtection="1">
      <alignment horizontal="center" vertical="center" wrapText="1"/>
      <protection locked="0"/>
    </xf>
    <xf numFmtId="166" fontId="19" fillId="2" borderId="8" xfId="1" applyNumberFormat="1" applyFont="1" applyFill="1" applyBorder="1" applyAlignment="1" applyProtection="1">
      <alignment horizontal="center" vertical="center"/>
      <protection locked="0"/>
    </xf>
    <xf numFmtId="166" fontId="14" fillId="2" borderId="28" xfId="1" applyNumberFormat="1" applyFont="1" applyFill="1" applyBorder="1" applyAlignment="1" applyProtection="1">
      <alignment horizontal="center" vertical="center"/>
      <protection locked="0"/>
    </xf>
    <xf numFmtId="166" fontId="14" fillId="8" borderId="38" xfId="1" applyNumberFormat="1" applyFont="1" applyFill="1" applyBorder="1" applyAlignment="1" applyProtection="1">
      <alignment horizontal="center" vertical="center"/>
    </xf>
    <xf numFmtId="166" fontId="14" fillId="8" borderId="39" xfId="1" applyNumberFormat="1" applyFont="1" applyFill="1" applyBorder="1" applyAlignment="1" applyProtection="1">
      <alignment horizontal="center" vertical="center"/>
    </xf>
    <xf numFmtId="0" fontId="12" fillId="3" borderId="56" xfId="0" applyFont="1" applyFill="1" applyBorder="1" applyAlignment="1">
      <alignment horizontal="center" vertical="center" wrapText="1"/>
    </xf>
    <xf numFmtId="166" fontId="14" fillId="8" borderId="58" xfId="0" applyNumberFormat="1" applyFont="1" applyFill="1" applyBorder="1" applyAlignment="1">
      <alignment horizontal="center" vertical="center"/>
    </xf>
    <xf numFmtId="166" fontId="14" fillId="8" borderId="59" xfId="0" applyNumberFormat="1" applyFont="1" applyFill="1" applyBorder="1" applyAlignment="1">
      <alignment horizontal="center" vertical="center"/>
    </xf>
    <xf numFmtId="166" fontId="14" fillId="8" borderId="60" xfId="0" applyNumberFormat="1" applyFont="1" applyFill="1" applyBorder="1" applyAlignment="1">
      <alignment horizontal="center" vertical="center"/>
    </xf>
    <xf numFmtId="166" fontId="14" fillId="8" borderId="63" xfId="1" applyNumberFormat="1" applyFont="1" applyFill="1" applyBorder="1" applyAlignment="1" applyProtection="1">
      <alignment horizontal="center" vertical="center"/>
    </xf>
    <xf numFmtId="166" fontId="14" fillId="8" borderId="61" xfId="1" applyNumberFormat="1" applyFont="1" applyFill="1" applyBorder="1" applyAlignment="1" applyProtection="1">
      <alignment horizontal="center" vertical="center"/>
    </xf>
    <xf numFmtId="166" fontId="14" fillId="8" borderId="62" xfId="1" applyNumberFormat="1" applyFont="1" applyFill="1" applyBorder="1" applyAlignment="1" applyProtection="1">
      <alignment horizontal="center" vertical="center"/>
    </xf>
    <xf numFmtId="166" fontId="14" fillId="8" borderId="34" xfId="0" applyNumberFormat="1" applyFont="1" applyFill="1" applyBorder="1" applyAlignment="1">
      <alignment horizontal="center" vertical="center"/>
    </xf>
    <xf numFmtId="166" fontId="14" fillId="8" borderId="35" xfId="0" applyNumberFormat="1" applyFont="1" applyFill="1" applyBorder="1" applyAlignment="1">
      <alignment horizontal="center" vertical="center"/>
    </xf>
    <xf numFmtId="166" fontId="14" fillId="8" borderId="40" xfId="0" applyNumberFormat="1" applyFont="1" applyFill="1" applyBorder="1" applyAlignment="1">
      <alignment horizontal="center" vertical="center"/>
    </xf>
    <xf numFmtId="166" fontId="9" fillId="8" borderId="32" xfId="0" applyNumberFormat="1" applyFont="1" applyFill="1" applyBorder="1" applyAlignment="1">
      <alignment horizontal="center" vertical="center"/>
    </xf>
    <xf numFmtId="166" fontId="9" fillId="8" borderId="31" xfId="0" applyNumberFormat="1" applyFont="1" applyFill="1" applyBorder="1" applyAlignment="1">
      <alignment horizontal="center" vertical="center"/>
    </xf>
    <xf numFmtId="166" fontId="9" fillId="8" borderId="64" xfId="0" applyNumberFormat="1" applyFont="1" applyFill="1" applyBorder="1" applyAlignment="1">
      <alignment horizontal="center" vertical="center"/>
    </xf>
    <xf numFmtId="167" fontId="9" fillId="8" borderId="32" xfId="0" applyNumberFormat="1" applyFont="1" applyFill="1" applyBorder="1" applyAlignment="1">
      <alignment horizontal="center" vertical="center"/>
    </xf>
    <xf numFmtId="167" fontId="9" fillId="8" borderId="31" xfId="0" applyNumberFormat="1" applyFont="1" applyFill="1" applyBorder="1" applyAlignment="1">
      <alignment horizontal="center" vertical="center"/>
    </xf>
    <xf numFmtId="166" fontId="12" fillId="8" borderId="31" xfId="0" applyNumberFormat="1" applyFont="1" applyFill="1" applyBorder="1" applyAlignment="1">
      <alignment horizontal="center" vertical="center"/>
    </xf>
    <xf numFmtId="166" fontId="12" fillId="8" borderId="64" xfId="0" applyNumberFormat="1" applyFont="1" applyFill="1" applyBorder="1" applyAlignment="1">
      <alignment horizontal="center" vertical="center"/>
    </xf>
    <xf numFmtId="0" fontId="25" fillId="0" borderId="18" xfId="0" applyFont="1" applyBorder="1" applyAlignment="1">
      <alignment vertical="center"/>
    </xf>
    <xf numFmtId="164" fontId="25" fillId="0" borderId="18" xfId="0" applyNumberFormat="1" applyFont="1" applyBorder="1" applyAlignment="1">
      <alignment horizontal="center" vertical="center"/>
    </xf>
    <xf numFmtId="164" fontId="25" fillId="0" borderId="23" xfId="0" applyNumberFormat="1" applyFont="1" applyBorder="1" applyAlignment="1">
      <alignment horizontal="center" vertical="center"/>
    </xf>
    <xf numFmtId="0" fontId="25" fillId="12" borderId="8" xfId="0" applyFont="1" applyFill="1" applyBorder="1" applyAlignment="1">
      <alignment vertical="center"/>
    </xf>
    <xf numFmtId="0" fontId="25" fillId="0" borderId="8" xfId="0" applyFont="1" applyBorder="1" applyAlignment="1">
      <alignment vertical="center"/>
    </xf>
    <xf numFmtId="0" fontId="24" fillId="11" borderId="55" xfId="0" applyFont="1" applyFill="1" applyBorder="1" applyAlignment="1">
      <alignment horizontal="center" vertical="center"/>
    </xf>
    <xf numFmtId="0" fontId="24" fillId="11" borderId="28" xfId="0" applyFont="1" applyFill="1" applyBorder="1" applyAlignment="1">
      <alignment horizontal="center" vertical="center" wrapText="1"/>
    </xf>
    <xf numFmtId="0" fontId="26" fillId="0" borderId="22" xfId="0" applyFont="1" applyBorder="1" applyAlignment="1">
      <alignment horizontal="center" vertical="center"/>
    </xf>
    <xf numFmtId="0" fontId="26" fillId="0" borderId="18" xfId="0" applyFont="1" applyBorder="1" applyAlignment="1">
      <alignment vertical="center"/>
    </xf>
    <xf numFmtId="164" fontId="26" fillId="0" borderId="18" xfId="0" applyNumberFormat="1" applyFont="1" applyBorder="1" applyAlignment="1">
      <alignment horizontal="center" vertical="center"/>
    </xf>
    <xf numFmtId="0" fontId="26" fillId="12" borderId="22" xfId="0" applyFont="1" applyFill="1" applyBorder="1" applyAlignment="1">
      <alignment horizontal="center" vertical="center"/>
    </xf>
    <xf numFmtId="0" fontId="26" fillId="12" borderId="18" xfId="0" applyFont="1" applyFill="1" applyBorder="1" applyAlignment="1">
      <alignment vertical="center"/>
    </xf>
    <xf numFmtId="164" fontId="26" fillId="12" borderId="18" xfId="0" applyNumberFormat="1" applyFont="1" applyFill="1" applyBorder="1" applyAlignment="1">
      <alignment horizontal="center" vertical="center"/>
    </xf>
    <xf numFmtId="0" fontId="26" fillId="0" borderId="20" xfId="0" applyFont="1" applyBorder="1" applyAlignment="1">
      <alignment horizontal="center" vertical="center"/>
    </xf>
    <xf numFmtId="0" fontId="26" fillId="0" borderId="8" xfId="0" applyFont="1" applyBorder="1" applyAlignment="1">
      <alignment vertical="center"/>
    </xf>
    <xf numFmtId="164" fontId="26" fillId="0" borderId="8" xfId="0" applyNumberFormat="1" applyFont="1" applyBorder="1" applyAlignment="1">
      <alignment horizontal="center" vertical="center"/>
    </xf>
    <xf numFmtId="0" fontId="26" fillId="12" borderId="20" xfId="0" applyFont="1" applyFill="1" applyBorder="1" applyAlignment="1">
      <alignment horizontal="center" vertical="center"/>
    </xf>
    <xf numFmtId="0" fontId="26" fillId="12" borderId="8" xfId="0" applyFont="1" applyFill="1" applyBorder="1" applyAlignment="1">
      <alignment vertical="center"/>
    </xf>
    <xf numFmtId="164" fontId="26" fillId="12" borderId="8" xfId="0" applyNumberFormat="1" applyFont="1" applyFill="1" applyBorder="1" applyAlignment="1">
      <alignment horizontal="center" vertical="center"/>
    </xf>
    <xf numFmtId="0" fontId="29" fillId="0" borderId="20" xfId="0" applyFont="1" applyBorder="1" applyAlignment="1">
      <alignment horizontal="center" vertical="center"/>
    </xf>
    <xf numFmtId="0" fontId="30" fillId="0" borderId="70" xfId="0" applyFont="1" applyBorder="1" applyAlignment="1">
      <alignment vertical="center"/>
    </xf>
    <xf numFmtId="164" fontId="26" fillId="0" borderId="41" xfId="0" applyNumberFormat="1" applyFont="1" applyBorder="1" applyAlignment="1">
      <alignment horizontal="center" vertical="center"/>
    </xf>
    <xf numFmtId="164" fontId="26" fillId="12" borderId="41" xfId="0" applyNumberFormat="1" applyFont="1" applyFill="1" applyBorder="1" applyAlignment="1">
      <alignment horizontal="center" vertical="center"/>
    </xf>
    <xf numFmtId="164" fontId="26" fillId="0" borderId="16" xfId="0" applyNumberFormat="1" applyFont="1" applyBorder="1" applyAlignment="1">
      <alignment horizontal="center" vertical="center"/>
    </xf>
    <xf numFmtId="164" fontId="26" fillId="12" borderId="16" xfId="0" applyNumberFormat="1" applyFont="1" applyFill="1" applyBorder="1" applyAlignment="1">
      <alignment horizontal="center" vertical="center"/>
    </xf>
    <xf numFmtId="164" fontId="3" fillId="0" borderId="0" xfId="0" applyNumberFormat="1" applyFont="1"/>
    <xf numFmtId="0" fontId="9" fillId="4" borderId="56"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71" xfId="0" applyFont="1" applyFill="1" applyBorder="1" applyAlignment="1">
      <alignment horizontal="center" vertical="center" wrapText="1"/>
    </xf>
    <xf numFmtId="0" fontId="25" fillId="0" borderId="22" xfId="0" applyFont="1" applyBorder="1" applyAlignment="1">
      <alignment horizontal="center" vertical="center"/>
    </xf>
    <xf numFmtId="0" fontId="25" fillId="12" borderId="20" xfId="0" applyFont="1" applyFill="1" applyBorder="1" applyAlignment="1">
      <alignment horizontal="center" vertical="center"/>
    </xf>
    <xf numFmtId="0" fontId="25" fillId="0" borderId="20" xfId="0" applyFont="1" applyBorder="1" applyAlignment="1">
      <alignment horizontal="center" vertical="center"/>
    </xf>
    <xf numFmtId="0" fontId="27" fillId="0" borderId="20" xfId="0" applyFont="1" applyBorder="1" applyAlignment="1">
      <alignment horizontal="center" vertical="center"/>
    </xf>
    <xf numFmtId="164" fontId="25" fillId="3" borderId="53" xfId="0" applyNumberFormat="1" applyFont="1" applyFill="1" applyBorder="1" applyAlignment="1">
      <alignment horizontal="center" vertical="center"/>
    </xf>
    <xf numFmtId="164" fontId="25" fillId="3" borderId="54" xfId="0" applyNumberFormat="1" applyFont="1" applyFill="1" applyBorder="1" applyAlignment="1">
      <alignment horizontal="center" vertical="center"/>
    </xf>
    <xf numFmtId="0" fontId="34" fillId="11" borderId="14" xfId="0" applyFont="1" applyFill="1" applyBorder="1" applyAlignment="1">
      <alignment horizontal="center" vertical="center" wrapText="1"/>
    </xf>
    <xf numFmtId="164" fontId="26" fillId="12" borderId="28" xfId="0" applyNumberFormat="1" applyFont="1" applyFill="1" applyBorder="1" applyAlignment="1">
      <alignment horizontal="center" vertical="center"/>
    </xf>
    <xf numFmtId="164" fontId="26" fillId="12" borderId="14" xfId="0" applyNumberFormat="1" applyFont="1" applyFill="1" applyBorder="1" applyAlignment="1">
      <alignment horizontal="center" vertical="center"/>
    </xf>
    <xf numFmtId="0" fontId="12" fillId="3" borderId="22" xfId="0" applyFont="1" applyFill="1" applyBorder="1" applyAlignment="1">
      <alignment horizontal="center" vertical="center"/>
    </xf>
    <xf numFmtId="0" fontId="12" fillId="3" borderId="20" xfId="0" applyFont="1" applyFill="1" applyBorder="1" applyAlignment="1">
      <alignment horizontal="center" vertical="center"/>
    </xf>
    <xf numFmtId="0" fontId="19" fillId="2" borderId="1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23" fillId="2" borderId="1" xfId="0" applyFont="1" applyFill="1" applyBorder="1" applyAlignment="1">
      <alignment horizontal="left" vertical="top" wrapText="1"/>
    </xf>
    <xf numFmtId="0" fontId="23" fillId="2" borderId="2" xfId="0" applyFont="1" applyFill="1" applyBorder="1" applyAlignment="1">
      <alignment horizontal="left" vertical="top" wrapText="1"/>
    </xf>
    <xf numFmtId="0" fontId="23" fillId="2" borderId="3"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12"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6" xfId="0" applyFont="1" applyFill="1" applyBorder="1" applyAlignment="1">
      <alignment horizontal="left" vertical="top" wrapText="1"/>
    </xf>
    <xf numFmtId="0" fontId="19" fillId="2" borderId="29" xfId="0" applyFont="1" applyFill="1" applyBorder="1" applyAlignment="1">
      <alignment horizontal="center" vertical="center"/>
    </xf>
    <xf numFmtId="0" fontId="19" fillId="2" borderId="18" xfId="0" applyFont="1" applyFill="1" applyBorder="1" applyAlignment="1">
      <alignment horizontal="center" vertical="center"/>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3" borderId="66" xfId="0" applyFont="1" applyFill="1" applyBorder="1" applyAlignment="1">
      <alignment horizontal="left" vertical="center" wrapText="1"/>
    </xf>
    <xf numFmtId="0" fontId="9" fillId="3" borderId="67"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7" xfId="0" applyFont="1" applyFill="1" applyBorder="1" applyAlignment="1">
      <alignment horizontal="center" vertical="center"/>
    </xf>
    <xf numFmtId="0" fontId="12" fillId="2" borderId="37" xfId="0" applyFont="1" applyFill="1" applyBorder="1" applyAlignment="1">
      <alignment horizontal="left" wrapText="1"/>
    </xf>
    <xf numFmtId="0" fontId="12" fillId="2" borderId="21" xfId="0" applyFont="1" applyFill="1" applyBorder="1" applyAlignment="1">
      <alignment horizontal="left" wrapText="1"/>
    </xf>
    <xf numFmtId="0" fontId="12" fillId="2" borderId="17" xfId="0" applyFont="1" applyFill="1" applyBorder="1" applyAlignment="1">
      <alignment vertical="center"/>
    </xf>
    <xf numFmtId="0" fontId="12" fillId="2" borderId="8" xfId="0" applyFont="1" applyFill="1" applyBorder="1" applyAlignment="1">
      <alignment vertical="center"/>
    </xf>
    <xf numFmtId="0" fontId="12" fillId="2" borderId="16" xfId="0" applyFont="1" applyFill="1" applyBorder="1" applyAlignment="1">
      <alignment vertical="center"/>
    </xf>
    <xf numFmtId="0" fontId="12" fillId="2" borderId="15" xfId="0" applyFont="1" applyFill="1" applyBorder="1" applyAlignment="1">
      <alignment vertical="center"/>
    </xf>
    <xf numFmtId="0" fontId="12" fillId="2" borderId="28" xfId="0" applyFont="1" applyFill="1" applyBorder="1" applyAlignment="1">
      <alignment vertical="center"/>
    </xf>
    <xf numFmtId="0" fontId="12" fillId="2" borderId="14" xfId="0" applyFont="1" applyFill="1" applyBorder="1" applyAlignment="1">
      <alignment vertical="center"/>
    </xf>
    <xf numFmtId="0" fontId="9" fillId="3" borderId="20"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12" fillId="2" borderId="20" xfId="0" applyFont="1" applyFill="1" applyBorder="1" applyAlignment="1">
      <alignment vertical="center"/>
    </xf>
    <xf numFmtId="0" fontId="12" fillId="2" borderId="55" xfId="0" applyFont="1" applyFill="1" applyBorder="1" applyAlignment="1">
      <alignment vertical="center"/>
    </xf>
    <xf numFmtId="0" fontId="12" fillId="7" borderId="1" xfId="0" applyFont="1" applyFill="1" applyBorder="1" applyAlignment="1">
      <alignment horizontal="left" vertical="top"/>
    </xf>
    <xf numFmtId="0" fontId="12" fillId="7" borderId="2" xfId="0" applyFont="1" applyFill="1" applyBorder="1" applyAlignment="1">
      <alignment horizontal="left" vertical="top"/>
    </xf>
    <xf numFmtId="0" fontId="12" fillId="7" borderId="3" xfId="0" applyFont="1" applyFill="1" applyBorder="1" applyAlignment="1">
      <alignment horizontal="left" vertical="top"/>
    </xf>
    <xf numFmtId="0" fontId="12" fillId="7" borderId="11" xfId="0" applyFont="1" applyFill="1" applyBorder="1" applyAlignment="1">
      <alignment horizontal="left" vertical="top"/>
    </xf>
    <xf numFmtId="0" fontId="12" fillId="7" borderId="0" xfId="0" applyFont="1" applyFill="1" applyAlignment="1">
      <alignment horizontal="left" vertical="top"/>
    </xf>
    <xf numFmtId="0" fontId="12" fillId="7" borderId="12" xfId="0" applyFont="1" applyFill="1" applyBorder="1" applyAlignment="1">
      <alignment horizontal="left" vertical="top"/>
    </xf>
    <xf numFmtId="0" fontId="12" fillId="7" borderId="4" xfId="0" applyFont="1" applyFill="1" applyBorder="1" applyAlignment="1">
      <alignment horizontal="left" vertical="top"/>
    </xf>
    <xf numFmtId="0" fontId="12" fillId="7" borderId="5" xfId="0" applyFont="1" applyFill="1" applyBorder="1" applyAlignment="1">
      <alignment horizontal="left" vertical="top"/>
    </xf>
    <xf numFmtId="0" fontId="12" fillId="7" borderId="6" xfId="0" applyFont="1" applyFill="1" applyBorder="1" applyAlignment="1">
      <alignment horizontal="left" vertical="top"/>
    </xf>
    <xf numFmtId="0" fontId="20" fillId="2" borderId="21" xfId="4" applyFont="1" applyFill="1" applyBorder="1" applyAlignment="1">
      <alignment horizontal="left" vertical="top" wrapText="1"/>
    </xf>
    <xf numFmtId="0" fontId="20" fillId="2" borderId="24" xfId="4" applyFont="1" applyFill="1" applyBorder="1" applyAlignment="1">
      <alignment horizontal="left" vertical="top" wrapText="1"/>
    </xf>
    <xf numFmtId="0" fontId="20" fillId="2" borderId="33" xfId="4" applyFont="1" applyFill="1" applyBorder="1" applyAlignment="1">
      <alignment horizontal="left" vertical="top" wrapText="1"/>
    </xf>
    <xf numFmtId="0" fontId="20" fillId="2" borderId="48" xfId="4" applyFont="1" applyFill="1" applyBorder="1" applyAlignment="1">
      <alignment horizontal="left" vertical="top" wrapText="1"/>
    </xf>
    <xf numFmtId="0" fontId="20" fillId="2" borderId="5" xfId="4" applyFont="1" applyFill="1" applyBorder="1" applyAlignment="1">
      <alignment horizontal="left" vertical="top" wrapText="1"/>
    </xf>
    <xf numFmtId="0" fontId="20" fillId="2" borderId="6" xfId="4" applyFont="1" applyFill="1" applyBorder="1" applyAlignment="1">
      <alignment horizontal="left" vertical="top" wrapText="1"/>
    </xf>
    <xf numFmtId="0" fontId="12" fillId="2" borderId="36" xfId="0" applyFont="1" applyFill="1" applyBorder="1" applyAlignment="1">
      <alignment vertical="center"/>
    </xf>
    <xf numFmtId="0" fontId="12" fillId="2" borderId="18" xfId="0" applyFont="1" applyFill="1" applyBorder="1" applyAlignment="1">
      <alignment vertical="center"/>
    </xf>
    <xf numFmtId="0" fontId="12" fillId="2" borderId="41" xfId="0" applyFont="1" applyFill="1" applyBorder="1" applyAlignment="1">
      <alignment vertical="center"/>
    </xf>
    <xf numFmtId="0" fontId="9" fillId="2" borderId="51" xfId="0" applyFont="1" applyFill="1" applyBorder="1" applyAlignment="1">
      <alignment horizontal="left" vertical="top" wrapText="1"/>
    </xf>
    <xf numFmtId="0" fontId="12" fillId="2" borderId="52" xfId="0" applyFont="1" applyFill="1" applyBorder="1" applyAlignment="1">
      <alignment horizontal="left" vertical="top" wrapText="1"/>
    </xf>
    <xf numFmtId="0" fontId="12" fillId="2" borderId="65" xfId="0" applyFont="1" applyFill="1" applyBorder="1" applyAlignment="1">
      <alignment horizontal="left" vertical="top" wrapText="1"/>
    </xf>
    <xf numFmtId="0" fontId="9" fillId="3" borderId="68"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69" xfId="0" applyFont="1" applyFill="1" applyBorder="1" applyAlignment="1">
      <alignment horizontal="left" vertical="center" wrapText="1"/>
    </xf>
    <xf numFmtId="0" fontId="12" fillId="2" borderId="22" xfId="0" applyFont="1" applyFill="1" applyBorder="1" applyAlignment="1">
      <alignment vertical="center"/>
    </xf>
    <xf numFmtId="0" fontId="21" fillId="4" borderId="44"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2" fillId="8" borderId="20" xfId="0" applyFont="1" applyFill="1" applyBorder="1" applyAlignment="1">
      <alignment horizontal="left" vertical="top" wrapText="1"/>
    </xf>
    <xf numFmtId="0" fontId="22" fillId="8" borderId="8" xfId="0" applyFont="1" applyFill="1" applyBorder="1" applyAlignment="1">
      <alignment horizontal="left" vertical="top" wrapText="1"/>
    </xf>
    <xf numFmtId="0" fontId="12" fillId="2" borderId="8" xfId="0" applyFont="1" applyFill="1" applyBorder="1" applyAlignment="1">
      <alignment horizontal="left" vertical="top" wrapText="1"/>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20" fillId="2" borderId="17" xfId="4" applyFont="1" applyFill="1" applyBorder="1" applyAlignment="1">
      <alignment horizontal="left" vertical="center"/>
    </xf>
    <xf numFmtId="0" fontId="20" fillId="2" borderId="8" xfId="4" applyFont="1" applyFill="1" applyBorder="1" applyAlignment="1">
      <alignment horizontal="left" vertical="center"/>
    </xf>
    <xf numFmtId="0" fontId="20" fillId="2" borderId="19" xfId="4" applyFont="1" applyFill="1" applyBorder="1" applyAlignment="1">
      <alignment horizontal="left" vertical="center"/>
    </xf>
    <xf numFmtId="0" fontId="12" fillId="2" borderId="19" xfId="0" applyFont="1" applyFill="1" applyBorder="1" applyAlignment="1">
      <alignment horizontal="left" vertical="top" wrapText="1"/>
    </xf>
    <xf numFmtId="0" fontId="9" fillId="2" borderId="4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50" xfId="0" applyFont="1" applyFill="1" applyBorder="1" applyAlignment="1">
      <alignment horizontal="left" vertical="top" wrapText="1"/>
    </xf>
    <xf numFmtId="0" fontId="9" fillId="2" borderId="45" xfId="0" applyFont="1" applyFill="1" applyBorder="1" applyAlignment="1">
      <alignment horizontal="left" vertical="top" wrapText="1"/>
    </xf>
    <xf numFmtId="0" fontId="9" fillId="2" borderId="36"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55" xfId="0" applyFont="1" applyFill="1" applyBorder="1" applyAlignment="1">
      <alignment horizontal="right" wrapText="1"/>
    </xf>
    <xf numFmtId="0" fontId="12" fillId="2" borderId="14" xfId="0" applyFont="1" applyFill="1" applyBorder="1" applyAlignment="1">
      <alignment horizontal="right" wrapText="1"/>
    </xf>
    <xf numFmtId="0" fontId="11" fillId="4" borderId="29" xfId="0" applyFont="1" applyFill="1" applyBorder="1" applyAlignment="1">
      <alignment horizontal="center" vertical="center"/>
    </xf>
    <xf numFmtId="0" fontId="11" fillId="4" borderId="30"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3" borderId="9" xfId="0" applyFont="1" applyFill="1" applyBorder="1" applyAlignment="1">
      <alignment vertical="center" wrapText="1"/>
    </xf>
    <xf numFmtId="0" fontId="9" fillId="3" borderId="10" xfId="0" applyFont="1" applyFill="1" applyBorder="1" applyAlignment="1">
      <alignment vertical="center" wrapText="1"/>
    </xf>
    <xf numFmtId="0" fontId="9" fillId="3" borderId="7" xfId="0" applyFont="1" applyFill="1" applyBorder="1" applyAlignment="1">
      <alignment vertical="center" wrapText="1"/>
    </xf>
    <xf numFmtId="0" fontId="9" fillId="3" borderId="1" xfId="0" applyFont="1" applyFill="1" applyBorder="1" applyAlignment="1">
      <alignment wrapText="1"/>
    </xf>
    <xf numFmtId="0" fontId="9" fillId="3" borderId="2" xfId="0" applyFont="1" applyFill="1" applyBorder="1" applyAlignment="1">
      <alignment wrapText="1"/>
    </xf>
    <xf numFmtId="0" fontId="9" fillId="3" borderId="3" xfId="0" applyFont="1" applyFill="1" applyBorder="1" applyAlignment="1">
      <alignment wrapText="1"/>
    </xf>
    <xf numFmtId="0" fontId="9" fillId="3" borderId="11" xfId="0" applyFont="1" applyFill="1" applyBorder="1" applyAlignment="1">
      <alignment wrapText="1"/>
    </xf>
    <xf numFmtId="0" fontId="9" fillId="3" borderId="0" xfId="0" applyFont="1" applyFill="1" applyAlignment="1">
      <alignment wrapText="1"/>
    </xf>
    <xf numFmtId="0" fontId="9" fillId="3" borderId="12" xfId="0" applyFont="1" applyFill="1" applyBorder="1" applyAlignment="1">
      <alignment wrapText="1"/>
    </xf>
    <xf numFmtId="0" fontId="9" fillId="3" borderId="4" xfId="0" applyFont="1" applyFill="1" applyBorder="1" applyAlignment="1">
      <alignment wrapText="1"/>
    </xf>
    <xf numFmtId="0" fontId="9" fillId="3" borderId="5" xfId="0" applyFont="1" applyFill="1" applyBorder="1" applyAlignment="1">
      <alignment wrapText="1"/>
    </xf>
    <xf numFmtId="0" fontId="9" fillId="3" borderId="6" xfId="0" applyFont="1" applyFill="1" applyBorder="1" applyAlignment="1">
      <alignment wrapText="1"/>
    </xf>
    <xf numFmtId="0" fontId="9" fillId="3" borderId="1" xfId="0" applyFont="1" applyFill="1" applyBorder="1" applyAlignment="1">
      <alignment vertical="top" wrapText="1"/>
    </xf>
    <xf numFmtId="0" fontId="9" fillId="3" borderId="2" xfId="0" applyFont="1" applyFill="1" applyBorder="1" applyAlignment="1">
      <alignment vertical="top" wrapText="1"/>
    </xf>
    <xf numFmtId="0" fontId="9" fillId="3" borderId="3" xfId="0" applyFont="1" applyFill="1" applyBorder="1" applyAlignment="1">
      <alignment vertical="top" wrapText="1"/>
    </xf>
    <xf numFmtId="0" fontId="9" fillId="3" borderId="11" xfId="0" applyFont="1" applyFill="1" applyBorder="1" applyAlignment="1">
      <alignment vertical="top" wrapText="1"/>
    </xf>
    <xf numFmtId="0" fontId="9" fillId="3" borderId="0" xfId="0" applyFont="1" applyFill="1" applyAlignment="1">
      <alignment vertical="top" wrapText="1"/>
    </xf>
    <xf numFmtId="0" fontId="9" fillId="3" borderId="12" xfId="0" applyFont="1" applyFill="1" applyBorder="1" applyAlignment="1">
      <alignment vertical="top" wrapText="1"/>
    </xf>
    <xf numFmtId="0" fontId="9" fillId="3" borderId="4" xfId="0" applyFont="1" applyFill="1" applyBorder="1" applyAlignment="1">
      <alignment vertical="top" wrapText="1"/>
    </xf>
    <xf numFmtId="0" fontId="9" fillId="3" borderId="5" xfId="0" applyFont="1" applyFill="1" applyBorder="1" applyAlignment="1">
      <alignment vertical="top" wrapText="1"/>
    </xf>
    <xf numFmtId="0" fontId="9" fillId="3" borderId="6" xfId="0" applyFont="1" applyFill="1" applyBorder="1" applyAlignment="1">
      <alignment vertical="top" wrapText="1"/>
    </xf>
    <xf numFmtId="0" fontId="28" fillId="0" borderId="16" xfId="0" applyFont="1" applyBorder="1" applyAlignment="1">
      <alignment horizontal="left" vertical="center"/>
    </xf>
    <xf numFmtId="0" fontId="28" fillId="0" borderId="67" xfId="0" applyFont="1" applyBorder="1" applyAlignment="1">
      <alignment horizontal="left" vertical="center"/>
    </xf>
    <xf numFmtId="0" fontId="28" fillId="0" borderId="17" xfId="0" applyFont="1" applyBorder="1" applyAlignment="1">
      <alignment horizontal="left" vertical="center"/>
    </xf>
    <xf numFmtId="0" fontId="25" fillId="12" borderId="72"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7"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7" xfId="0" applyFont="1" applyFill="1" applyBorder="1" applyAlignment="1">
      <alignment horizontal="center" vertical="center"/>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0" xfId="0" applyFont="1" applyFill="1" applyAlignment="1">
      <alignment horizontal="left" vertical="top" wrapText="1"/>
    </xf>
    <xf numFmtId="0" fontId="9" fillId="3" borderId="12"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25" fillId="12" borderId="72" xfId="0" applyFont="1" applyFill="1" applyBorder="1" applyAlignment="1">
      <alignment horizontal="left" vertical="center" wrapText="1"/>
    </xf>
    <xf numFmtId="0" fontId="25" fillId="12" borderId="15"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7" xfId="0" applyFont="1" applyFill="1" applyBorder="1" applyAlignment="1">
      <alignment horizontal="center" vertical="center" wrapText="1"/>
    </xf>
  </cellXfs>
  <cellStyles count="5">
    <cellStyle name="20% - Accent1 3" xfId="2" xr:uid="{00000000-0005-0000-0000-000000000000}"/>
    <cellStyle name="Currency" xfId="1" builtinId="4"/>
    <cellStyle name="Hyperlink" xfId="4" builtinId="8"/>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45119</xdr:colOff>
      <xdr:row>1</xdr:row>
      <xdr:rowOff>45118</xdr:rowOff>
    </xdr:from>
    <xdr:to>
      <xdr:col>1</xdr:col>
      <xdr:colOff>716883</xdr:colOff>
      <xdr:row>1</xdr:row>
      <xdr:rowOff>646697</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619" y="235618"/>
          <a:ext cx="671764" cy="60157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stp.ca/calc/?lang=en" TargetMode="External"/><Relationship Id="rId7" Type="http://schemas.openxmlformats.org/officeDocument/2006/relationships/drawing" Target="../drawings/drawing1.xml"/><Relationship Id="rId2" Type="http://schemas.openxmlformats.org/officeDocument/2006/relationships/hyperlink" Target="https://www.rstp.ca/calc/?lang=en" TargetMode="External"/><Relationship Id="rId1" Type="http://schemas.openxmlformats.org/officeDocument/2006/relationships/hyperlink" Target="https://www.rstp.ca/wp-content/uploads/2019/08/EN-FAQs-update-Summer-2019-AUG-19-update_FINAL.docx-3.pdf" TargetMode="External"/><Relationship Id="rId6" Type="http://schemas.openxmlformats.org/officeDocument/2006/relationships/printerSettings" Target="../printerSettings/printerSettings1.bin"/><Relationship Id="rId5" Type="http://schemas.openxmlformats.org/officeDocument/2006/relationships/hyperlink" Target="https://www.canada.ca/en/revenue-agency/services/child-family-benefits/child-family-benefits-calculator.html" TargetMode="External"/><Relationship Id="rId4" Type="http://schemas.openxmlformats.org/officeDocument/2006/relationships/hyperlink" Target="https://www.canada.ca/content/dam/ircc/migration/ircc/english/pdf/pub/post-arrival-requirements-private-sponsorship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3"/>
  <sheetViews>
    <sheetView tabSelected="1" zoomScale="70" zoomScaleNormal="70" workbookViewId="0">
      <selection activeCell="B3" sqref="B3:G4"/>
    </sheetView>
  </sheetViews>
  <sheetFormatPr defaultColWidth="9.140625" defaultRowHeight="13.9"/>
  <cols>
    <col min="1" max="1" width="2.85546875" style="2" customWidth="1"/>
    <col min="2" max="2" width="55.85546875" style="2" customWidth="1"/>
    <col min="3" max="5" width="15.140625" style="2" customWidth="1"/>
    <col min="6" max="6" width="14.5703125" style="2" customWidth="1"/>
    <col min="7" max="7" width="13.5703125" style="2" customWidth="1"/>
    <col min="8" max="10" width="15.7109375" style="2" customWidth="1"/>
    <col min="11" max="13" width="14.5703125" style="2" customWidth="1"/>
    <col min="14" max="14" width="20.5703125" style="2" customWidth="1"/>
    <col min="15" max="15" width="14.5703125" style="2" customWidth="1"/>
    <col min="16" max="16" width="29.85546875" style="2" customWidth="1"/>
    <col min="17" max="16384" width="9.140625" style="2"/>
  </cols>
  <sheetData>
    <row r="1" spans="2:16" ht="14.45" thickBot="1"/>
    <row r="2" spans="2:16" ht="56.45" customHeight="1">
      <c r="B2" s="162" t="s">
        <v>0</v>
      </c>
      <c r="C2" s="163"/>
      <c r="D2" s="163"/>
      <c r="E2" s="163"/>
      <c r="F2" s="163"/>
      <c r="G2" s="163"/>
      <c r="H2" s="163"/>
      <c r="I2" s="163"/>
      <c r="J2" s="163"/>
      <c r="K2" s="163"/>
      <c r="L2" s="163"/>
      <c r="M2" s="163"/>
      <c r="N2" s="163"/>
      <c r="O2" s="163"/>
      <c r="P2" s="164"/>
    </row>
    <row r="3" spans="2:16" ht="34.15" customHeight="1">
      <c r="B3" s="176" t="s">
        <v>1</v>
      </c>
      <c r="C3" s="177"/>
      <c r="D3" s="177"/>
      <c r="E3" s="177"/>
      <c r="F3" s="177"/>
      <c r="G3" s="178"/>
      <c r="H3" s="172" t="s">
        <v>2</v>
      </c>
      <c r="I3" s="173"/>
      <c r="J3" s="173"/>
      <c r="K3" s="173"/>
      <c r="L3" s="173"/>
      <c r="M3" s="173"/>
      <c r="N3" s="173"/>
      <c r="O3" s="173"/>
      <c r="P3" s="174"/>
    </row>
    <row r="4" spans="2:16" ht="28.15" customHeight="1">
      <c r="B4" s="179"/>
      <c r="C4" s="180"/>
      <c r="D4" s="180"/>
      <c r="E4" s="180"/>
      <c r="F4" s="180"/>
      <c r="G4" s="181"/>
      <c r="H4" s="172" t="s">
        <v>3</v>
      </c>
      <c r="I4" s="173"/>
      <c r="J4" s="173"/>
      <c r="K4" s="173"/>
      <c r="L4" s="173"/>
      <c r="M4" s="173"/>
      <c r="N4" s="173"/>
      <c r="O4" s="173"/>
      <c r="P4" s="174"/>
    </row>
    <row r="5" spans="2:16" s="4" customFormat="1" ht="21" customHeight="1">
      <c r="B5" s="165" t="s">
        <v>4</v>
      </c>
      <c r="C5" s="166"/>
      <c r="D5" s="166"/>
      <c r="E5" s="167" t="s">
        <v>5</v>
      </c>
      <c r="F5" s="167"/>
      <c r="G5" s="167"/>
      <c r="H5" s="167"/>
      <c r="I5" s="167" t="s">
        <v>6</v>
      </c>
      <c r="J5" s="167"/>
      <c r="K5" s="167"/>
      <c r="L5" s="167"/>
      <c r="M5" s="167" t="s">
        <v>7</v>
      </c>
      <c r="N5" s="167"/>
      <c r="O5" s="167"/>
      <c r="P5" s="175"/>
    </row>
    <row r="6" spans="2:16" ht="19.5" customHeight="1" thickBot="1">
      <c r="B6" s="182" t="s">
        <v>8</v>
      </c>
      <c r="C6" s="183"/>
      <c r="D6" s="183"/>
      <c r="E6" s="183"/>
      <c r="F6" s="183"/>
      <c r="G6" s="183"/>
      <c r="H6" s="183"/>
      <c r="I6" s="183"/>
      <c r="J6" s="183"/>
      <c r="K6" s="183"/>
      <c r="L6" s="183"/>
      <c r="M6" s="183"/>
      <c r="N6" s="183"/>
      <c r="O6" s="183"/>
      <c r="P6" s="184"/>
    </row>
    <row r="7" spans="2:16" ht="28.5" customHeight="1" thickBot="1">
      <c r="B7" s="168" t="s">
        <v>9</v>
      </c>
      <c r="C7" s="169"/>
      <c r="D7" s="169"/>
      <c r="E7" s="169"/>
      <c r="F7" s="169"/>
      <c r="G7" s="187"/>
      <c r="H7" s="187"/>
      <c r="I7" s="187"/>
      <c r="J7" s="187"/>
      <c r="K7" s="187"/>
      <c r="L7" s="187"/>
      <c r="M7" s="187"/>
      <c r="N7" s="187"/>
      <c r="O7" s="187"/>
      <c r="P7" s="188"/>
    </row>
    <row r="8" spans="2:16" s="5" customFormat="1" ht="111.75" customHeight="1" thickBot="1">
      <c r="B8" s="41" t="s">
        <v>10</v>
      </c>
      <c r="C8" s="21" t="s">
        <v>11</v>
      </c>
      <c r="D8" s="21" t="s">
        <v>12</v>
      </c>
      <c r="E8" s="21" t="s">
        <v>13</v>
      </c>
      <c r="F8" s="22" t="s">
        <v>14</v>
      </c>
      <c r="G8" s="102" t="s">
        <v>15</v>
      </c>
      <c r="H8" s="103"/>
      <c r="I8" s="103"/>
      <c r="J8" s="103"/>
      <c r="K8" s="103"/>
      <c r="L8" s="103"/>
      <c r="M8" s="103"/>
      <c r="N8" s="103"/>
      <c r="O8" s="103"/>
      <c r="P8" s="104"/>
    </row>
    <row r="9" spans="2:16" ht="32.25" customHeight="1">
      <c r="B9" s="23" t="s">
        <v>16</v>
      </c>
      <c r="C9" s="24">
        <v>1</v>
      </c>
      <c r="D9" s="25">
        <v>0</v>
      </c>
      <c r="E9" s="25">
        <v>0</v>
      </c>
      <c r="F9" s="42">
        <f t="shared" ref="F9:F20" si="0">SUM(D9:E9)</f>
        <v>0</v>
      </c>
      <c r="G9" s="105"/>
      <c r="H9" s="106"/>
      <c r="I9" s="106"/>
      <c r="J9" s="106"/>
      <c r="K9" s="106"/>
      <c r="L9" s="106"/>
      <c r="M9" s="106"/>
      <c r="N9" s="106"/>
      <c r="O9" s="106"/>
      <c r="P9" s="107"/>
    </row>
    <row r="10" spans="2:16" ht="32.25" customHeight="1">
      <c r="B10" s="23" t="s">
        <v>17</v>
      </c>
      <c r="C10" s="24">
        <v>0.7</v>
      </c>
      <c r="D10" s="25">
        <v>0</v>
      </c>
      <c r="E10" s="25">
        <v>0</v>
      </c>
      <c r="F10" s="43">
        <f t="shared" si="0"/>
        <v>0</v>
      </c>
      <c r="G10" s="105"/>
      <c r="H10" s="106"/>
      <c r="I10" s="106"/>
      <c r="J10" s="106"/>
      <c r="K10" s="106"/>
      <c r="L10" s="106"/>
      <c r="M10" s="106"/>
      <c r="N10" s="106"/>
      <c r="O10" s="106"/>
      <c r="P10" s="107"/>
    </row>
    <row r="11" spans="2:16" ht="32.25" customHeight="1">
      <c r="B11" s="23" t="s">
        <v>18</v>
      </c>
      <c r="C11" s="24">
        <v>0.7</v>
      </c>
      <c r="D11" s="25">
        <v>0</v>
      </c>
      <c r="E11" s="25">
        <v>0</v>
      </c>
      <c r="F11" s="43">
        <f t="shared" si="0"/>
        <v>0</v>
      </c>
      <c r="G11" s="105"/>
      <c r="H11" s="106"/>
      <c r="I11" s="106"/>
      <c r="J11" s="106"/>
      <c r="K11" s="106"/>
      <c r="L11" s="106"/>
      <c r="M11" s="106"/>
      <c r="N11" s="106"/>
      <c r="O11" s="106"/>
      <c r="P11" s="107"/>
    </row>
    <row r="12" spans="2:16" ht="39" customHeight="1">
      <c r="B12" s="23" t="s">
        <v>19</v>
      </c>
      <c r="C12" s="24">
        <v>0.7</v>
      </c>
      <c r="D12" s="25">
        <v>0</v>
      </c>
      <c r="E12" s="25">
        <v>0</v>
      </c>
      <c r="F12" s="43">
        <f t="shared" si="0"/>
        <v>0</v>
      </c>
      <c r="G12" s="105"/>
      <c r="H12" s="106"/>
      <c r="I12" s="106"/>
      <c r="J12" s="106"/>
      <c r="K12" s="106"/>
      <c r="L12" s="106"/>
      <c r="M12" s="106"/>
      <c r="N12" s="106"/>
      <c r="O12" s="106"/>
      <c r="P12" s="107"/>
    </row>
    <row r="13" spans="2:16" ht="32.25" customHeight="1">
      <c r="B13" s="23" t="s">
        <v>20</v>
      </c>
      <c r="C13" s="24">
        <v>1</v>
      </c>
      <c r="D13" s="25">
        <v>0</v>
      </c>
      <c r="E13" s="25">
        <v>0</v>
      </c>
      <c r="F13" s="43">
        <f t="shared" si="0"/>
        <v>0</v>
      </c>
      <c r="G13" s="105"/>
      <c r="H13" s="106"/>
      <c r="I13" s="106"/>
      <c r="J13" s="106"/>
      <c r="K13" s="106"/>
      <c r="L13" s="106"/>
      <c r="M13" s="106"/>
      <c r="N13" s="106"/>
      <c r="O13" s="106"/>
      <c r="P13" s="107"/>
    </row>
    <row r="14" spans="2:16" ht="39" customHeight="1">
      <c r="B14" s="23" t="s">
        <v>21</v>
      </c>
      <c r="C14" s="24">
        <v>0.5</v>
      </c>
      <c r="D14" s="25">
        <v>0</v>
      </c>
      <c r="E14" s="25">
        <v>0</v>
      </c>
      <c r="F14" s="43">
        <f t="shared" si="0"/>
        <v>0</v>
      </c>
      <c r="G14" s="105"/>
      <c r="H14" s="106"/>
      <c r="I14" s="106"/>
      <c r="J14" s="106"/>
      <c r="K14" s="106"/>
      <c r="L14" s="106"/>
      <c r="M14" s="106"/>
      <c r="N14" s="106"/>
      <c r="O14" s="106"/>
      <c r="P14" s="107"/>
    </row>
    <row r="15" spans="2:16" ht="39" customHeight="1">
      <c r="B15" s="23" t="s">
        <v>22</v>
      </c>
      <c r="C15" s="24">
        <v>0.5</v>
      </c>
      <c r="D15" s="25">
        <v>0</v>
      </c>
      <c r="E15" s="25">
        <v>0</v>
      </c>
      <c r="F15" s="43">
        <f t="shared" si="0"/>
        <v>0</v>
      </c>
      <c r="G15" s="105"/>
      <c r="H15" s="106"/>
      <c r="I15" s="106"/>
      <c r="J15" s="106"/>
      <c r="K15" s="106"/>
      <c r="L15" s="106"/>
      <c r="M15" s="106"/>
      <c r="N15" s="106"/>
      <c r="O15" s="106"/>
      <c r="P15" s="107"/>
    </row>
    <row r="16" spans="2:16" ht="32.25" customHeight="1">
      <c r="B16" s="23" t="s">
        <v>23</v>
      </c>
      <c r="C16" s="24">
        <v>0</v>
      </c>
      <c r="D16" s="25">
        <v>0</v>
      </c>
      <c r="E16" s="25">
        <v>0</v>
      </c>
      <c r="F16" s="43">
        <f t="shared" si="0"/>
        <v>0</v>
      </c>
      <c r="G16" s="105"/>
      <c r="H16" s="106"/>
      <c r="I16" s="106"/>
      <c r="J16" s="106"/>
      <c r="K16" s="106"/>
      <c r="L16" s="106"/>
      <c r="M16" s="106"/>
      <c r="N16" s="106"/>
      <c r="O16" s="106"/>
      <c r="P16" s="107"/>
    </row>
    <row r="17" spans="2:16" ht="36" customHeight="1" thickBot="1">
      <c r="B17" s="23" t="s">
        <v>24</v>
      </c>
      <c r="C17" s="24">
        <v>0.5</v>
      </c>
      <c r="D17" s="26">
        <v>0</v>
      </c>
      <c r="E17" s="26">
        <v>0</v>
      </c>
      <c r="F17" s="43">
        <f t="shared" si="0"/>
        <v>0</v>
      </c>
      <c r="G17" s="108"/>
      <c r="H17" s="109"/>
      <c r="I17" s="109"/>
      <c r="J17" s="109"/>
      <c r="K17" s="109"/>
      <c r="L17" s="109"/>
      <c r="M17" s="109"/>
      <c r="N17" s="109"/>
      <c r="O17" s="109"/>
      <c r="P17" s="110"/>
    </row>
    <row r="18" spans="2:16" ht="39" customHeight="1">
      <c r="B18" s="23" t="s">
        <v>25</v>
      </c>
      <c r="C18" s="27"/>
      <c r="D18" s="25">
        <v>0</v>
      </c>
      <c r="E18" s="25">
        <v>0</v>
      </c>
      <c r="F18" s="43">
        <f t="shared" si="0"/>
        <v>0</v>
      </c>
      <c r="G18" s="137" t="s">
        <v>26</v>
      </c>
      <c r="H18" s="138"/>
      <c r="I18" s="138"/>
      <c r="J18" s="138"/>
      <c r="K18" s="138"/>
      <c r="L18" s="138"/>
      <c r="M18" s="138"/>
      <c r="N18" s="138"/>
      <c r="O18" s="138"/>
      <c r="P18" s="139"/>
    </row>
    <row r="19" spans="2:16" ht="30.75" customHeight="1" thickBot="1">
      <c r="B19" s="23" t="s">
        <v>27</v>
      </c>
      <c r="C19" s="27"/>
      <c r="D19" s="28">
        <v>0</v>
      </c>
      <c r="E19" s="28">
        <v>0</v>
      </c>
      <c r="F19" s="44">
        <f t="shared" si="0"/>
        <v>0</v>
      </c>
      <c r="G19" s="140"/>
      <c r="H19" s="141"/>
      <c r="I19" s="141"/>
      <c r="J19" s="141"/>
      <c r="K19" s="141"/>
      <c r="L19" s="141"/>
      <c r="M19" s="141"/>
      <c r="N19" s="141"/>
      <c r="O19" s="141"/>
      <c r="P19" s="142"/>
    </row>
    <row r="20" spans="2:16" ht="16.149999999999999" thickBot="1">
      <c r="B20" s="185" t="s">
        <v>28</v>
      </c>
      <c r="C20" s="186"/>
      <c r="D20" s="46">
        <f>SUM(D9:D19)</f>
        <v>0</v>
      </c>
      <c r="E20" s="47">
        <f>SUM(E9:E19)</f>
        <v>0</v>
      </c>
      <c r="F20" s="45">
        <f t="shared" si="0"/>
        <v>0</v>
      </c>
      <c r="G20" s="143"/>
      <c r="H20" s="144"/>
      <c r="I20" s="144"/>
      <c r="J20" s="144"/>
      <c r="K20" s="144"/>
      <c r="L20" s="144"/>
      <c r="M20" s="144"/>
      <c r="N20" s="144"/>
      <c r="O20" s="144"/>
      <c r="P20" s="145"/>
    </row>
    <row r="21" spans="2:16" ht="28.5" customHeight="1" thickBot="1">
      <c r="B21" s="168" t="s">
        <v>29</v>
      </c>
      <c r="C21" s="169"/>
      <c r="D21" s="169"/>
      <c r="E21" s="169"/>
      <c r="F21" s="169"/>
      <c r="G21" s="170"/>
      <c r="H21" s="170"/>
      <c r="I21" s="170"/>
      <c r="J21" s="170"/>
      <c r="K21" s="170"/>
      <c r="L21" s="170"/>
      <c r="M21" s="170"/>
      <c r="N21" s="170"/>
      <c r="O21" s="170"/>
      <c r="P21" s="171"/>
    </row>
    <row r="22" spans="2:16" ht="30" customHeight="1">
      <c r="B22" s="96" t="s">
        <v>30</v>
      </c>
      <c r="C22" s="98" t="s">
        <v>31</v>
      </c>
      <c r="D22" s="111" t="s">
        <v>32</v>
      </c>
      <c r="E22" s="111" t="s">
        <v>33</v>
      </c>
      <c r="F22" s="111" t="s">
        <v>34</v>
      </c>
      <c r="G22" s="111" t="s">
        <v>35</v>
      </c>
      <c r="H22" s="111" t="s">
        <v>36</v>
      </c>
      <c r="I22" s="111" t="s">
        <v>37</v>
      </c>
      <c r="J22" s="111" t="s">
        <v>38</v>
      </c>
      <c r="K22" s="111" t="s">
        <v>39</v>
      </c>
      <c r="L22" s="111" t="s">
        <v>40</v>
      </c>
      <c r="M22" s="111" t="s">
        <v>41</v>
      </c>
      <c r="N22" s="111" t="s">
        <v>42</v>
      </c>
      <c r="O22" s="111" t="s">
        <v>43</v>
      </c>
      <c r="P22" s="100" t="s">
        <v>14</v>
      </c>
    </row>
    <row r="23" spans="2:16" ht="21.75" customHeight="1" thickBot="1">
      <c r="B23" s="97"/>
      <c r="C23" s="99"/>
      <c r="D23" s="112"/>
      <c r="E23" s="112"/>
      <c r="F23" s="112"/>
      <c r="G23" s="112"/>
      <c r="H23" s="112"/>
      <c r="I23" s="112"/>
      <c r="J23" s="112"/>
      <c r="K23" s="112"/>
      <c r="L23" s="112"/>
      <c r="M23" s="112"/>
      <c r="N23" s="112"/>
      <c r="O23" s="112"/>
      <c r="P23" s="101"/>
    </row>
    <row r="24" spans="2:16" ht="20.25" customHeight="1" thickBot="1">
      <c r="B24" s="23" t="s">
        <v>44</v>
      </c>
      <c r="C24" s="24">
        <v>1</v>
      </c>
      <c r="D24" s="25">
        <v>0</v>
      </c>
      <c r="E24" s="26">
        <v>0</v>
      </c>
      <c r="F24" s="26">
        <v>0</v>
      </c>
      <c r="G24" s="26">
        <v>0</v>
      </c>
      <c r="H24" s="26">
        <v>0</v>
      </c>
      <c r="I24" s="26">
        <v>0</v>
      </c>
      <c r="J24" s="26">
        <v>0</v>
      </c>
      <c r="K24" s="26">
        <v>0</v>
      </c>
      <c r="L24" s="26">
        <v>0</v>
      </c>
      <c r="M24" s="26">
        <v>0</v>
      </c>
      <c r="N24" s="26">
        <v>0</v>
      </c>
      <c r="O24" s="29">
        <v>0</v>
      </c>
      <c r="P24" s="48">
        <f>SUM(D24:O24)</f>
        <v>0</v>
      </c>
    </row>
    <row r="25" spans="2:16" ht="20.25" customHeight="1" thickBot="1">
      <c r="B25" s="23" t="s">
        <v>45</v>
      </c>
      <c r="C25" s="24">
        <v>1</v>
      </c>
      <c r="D25" s="26">
        <v>0</v>
      </c>
      <c r="E25" s="26">
        <v>0</v>
      </c>
      <c r="F25" s="26">
        <v>0</v>
      </c>
      <c r="G25" s="26">
        <v>0</v>
      </c>
      <c r="H25" s="26">
        <v>0</v>
      </c>
      <c r="I25" s="26">
        <v>0</v>
      </c>
      <c r="J25" s="26">
        <v>0</v>
      </c>
      <c r="K25" s="26">
        <v>0</v>
      </c>
      <c r="L25" s="26">
        <v>0</v>
      </c>
      <c r="M25" s="26">
        <v>0</v>
      </c>
      <c r="N25" s="26">
        <v>0</v>
      </c>
      <c r="O25" s="29">
        <v>0</v>
      </c>
      <c r="P25" s="48">
        <f t="shared" ref="P25:P33" si="1">SUM(D25:O25)</f>
        <v>0</v>
      </c>
    </row>
    <row r="26" spans="2:16" ht="20.25" customHeight="1" thickBot="1">
      <c r="B26" s="23" t="s">
        <v>46</v>
      </c>
      <c r="C26" s="24">
        <v>0.5</v>
      </c>
      <c r="D26" s="26">
        <v>0</v>
      </c>
      <c r="E26" s="26">
        <v>0</v>
      </c>
      <c r="F26" s="26">
        <v>0</v>
      </c>
      <c r="G26" s="26">
        <v>0</v>
      </c>
      <c r="H26" s="26">
        <v>0</v>
      </c>
      <c r="I26" s="26">
        <v>0</v>
      </c>
      <c r="J26" s="26">
        <v>0</v>
      </c>
      <c r="K26" s="26">
        <v>0</v>
      </c>
      <c r="L26" s="26">
        <v>0</v>
      </c>
      <c r="M26" s="26">
        <v>0</v>
      </c>
      <c r="N26" s="26">
        <v>0</v>
      </c>
      <c r="O26" s="29">
        <v>0</v>
      </c>
      <c r="P26" s="48">
        <f t="shared" si="1"/>
        <v>0</v>
      </c>
    </row>
    <row r="27" spans="2:16" ht="20.25" customHeight="1" thickBot="1">
      <c r="B27" s="23" t="s">
        <v>47</v>
      </c>
      <c r="C27" s="24">
        <v>0</v>
      </c>
      <c r="D27" s="26">
        <v>0</v>
      </c>
      <c r="E27" s="26">
        <v>0</v>
      </c>
      <c r="F27" s="26">
        <v>0</v>
      </c>
      <c r="G27" s="26">
        <v>0</v>
      </c>
      <c r="H27" s="26">
        <v>0</v>
      </c>
      <c r="I27" s="26">
        <v>0</v>
      </c>
      <c r="J27" s="26">
        <v>0</v>
      </c>
      <c r="K27" s="25">
        <v>0</v>
      </c>
      <c r="L27" s="26">
        <v>0</v>
      </c>
      <c r="M27" s="26">
        <v>0</v>
      </c>
      <c r="N27" s="26">
        <v>0</v>
      </c>
      <c r="O27" s="29">
        <v>0</v>
      </c>
      <c r="P27" s="48">
        <f t="shared" si="1"/>
        <v>0</v>
      </c>
    </row>
    <row r="28" spans="2:16" ht="20.25" customHeight="1" thickBot="1">
      <c r="B28" s="23" t="s">
        <v>48</v>
      </c>
      <c r="C28" s="24">
        <v>0.5</v>
      </c>
      <c r="D28" s="26">
        <v>0</v>
      </c>
      <c r="E28" s="26">
        <v>0</v>
      </c>
      <c r="F28" s="26">
        <v>0</v>
      </c>
      <c r="G28" s="26">
        <v>0</v>
      </c>
      <c r="H28" s="26">
        <v>0</v>
      </c>
      <c r="I28" s="26">
        <v>0</v>
      </c>
      <c r="J28" s="26">
        <v>0</v>
      </c>
      <c r="K28" s="26">
        <v>0</v>
      </c>
      <c r="L28" s="26">
        <v>0</v>
      </c>
      <c r="M28" s="26">
        <v>0</v>
      </c>
      <c r="N28" s="26">
        <v>0</v>
      </c>
      <c r="O28" s="29">
        <v>0</v>
      </c>
      <c r="P28" s="48">
        <f t="shared" si="1"/>
        <v>0</v>
      </c>
    </row>
    <row r="29" spans="2:16" ht="20.25" customHeight="1" thickBot="1">
      <c r="B29" s="23" t="s">
        <v>49</v>
      </c>
      <c r="C29" s="24">
        <v>0</v>
      </c>
      <c r="D29" s="26">
        <v>0</v>
      </c>
      <c r="E29" s="26">
        <v>0</v>
      </c>
      <c r="F29" s="26">
        <v>0</v>
      </c>
      <c r="G29" s="26">
        <v>0</v>
      </c>
      <c r="H29" s="26">
        <v>0</v>
      </c>
      <c r="I29" s="26">
        <v>0</v>
      </c>
      <c r="J29" s="26">
        <v>0</v>
      </c>
      <c r="K29" s="26">
        <v>0</v>
      </c>
      <c r="L29" s="26">
        <v>0</v>
      </c>
      <c r="M29" s="26">
        <v>0</v>
      </c>
      <c r="N29" s="26">
        <v>0</v>
      </c>
      <c r="O29" s="29">
        <v>0</v>
      </c>
      <c r="P29" s="48">
        <f t="shared" si="1"/>
        <v>0</v>
      </c>
    </row>
    <row r="30" spans="2:16" ht="20.25" customHeight="1" thickBot="1">
      <c r="B30" s="23" t="s">
        <v>50</v>
      </c>
      <c r="C30" s="30"/>
      <c r="D30" s="26">
        <v>0</v>
      </c>
      <c r="E30" s="26">
        <v>0</v>
      </c>
      <c r="F30" s="26">
        <v>0</v>
      </c>
      <c r="G30" s="25">
        <v>0</v>
      </c>
      <c r="H30" s="26">
        <v>0</v>
      </c>
      <c r="I30" s="26">
        <v>0</v>
      </c>
      <c r="J30" s="26">
        <v>0</v>
      </c>
      <c r="K30" s="26">
        <v>0</v>
      </c>
      <c r="L30" s="26">
        <v>0</v>
      </c>
      <c r="M30" s="26">
        <v>0</v>
      </c>
      <c r="N30" s="26">
        <v>0</v>
      </c>
      <c r="O30" s="29">
        <v>0</v>
      </c>
      <c r="P30" s="48">
        <f t="shared" si="1"/>
        <v>0</v>
      </c>
    </row>
    <row r="31" spans="2:16" ht="20.25" customHeight="1" thickBot="1">
      <c r="B31" s="23" t="s">
        <v>51</v>
      </c>
      <c r="C31" s="31"/>
      <c r="D31" s="26">
        <v>0</v>
      </c>
      <c r="E31" s="26">
        <v>0</v>
      </c>
      <c r="F31" s="26">
        <v>0</v>
      </c>
      <c r="G31" s="26">
        <v>0</v>
      </c>
      <c r="H31" s="26">
        <v>0</v>
      </c>
      <c r="I31" s="26">
        <v>0</v>
      </c>
      <c r="J31" s="26">
        <v>0</v>
      </c>
      <c r="K31" s="26">
        <v>0</v>
      </c>
      <c r="L31" s="26">
        <v>0</v>
      </c>
      <c r="M31" s="26">
        <v>0</v>
      </c>
      <c r="N31" s="26">
        <v>0</v>
      </c>
      <c r="O31" s="29">
        <v>0</v>
      </c>
      <c r="P31" s="49">
        <f t="shared" si="1"/>
        <v>0</v>
      </c>
    </row>
    <row r="32" spans="2:16" ht="20.25" customHeight="1" thickBot="1">
      <c r="B32" s="23" t="s">
        <v>51</v>
      </c>
      <c r="C32" s="31"/>
      <c r="D32" s="32">
        <v>0</v>
      </c>
      <c r="E32" s="32">
        <v>0</v>
      </c>
      <c r="F32" s="32">
        <v>0</v>
      </c>
      <c r="G32" s="32">
        <v>0</v>
      </c>
      <c r="H32" s="32">
        <v>0</v>
      </c>
      <c r="I32" s="32">
        <v>0</v>
      </c>
      <c r="J32" s="32">
        <v>0</v>
      </c>
      <c r="K32" s="32">
        <v>0</v>
      </c>
      <c r="L32" s="32">
        <v>0</v>
      </c>
      <c r="M32" s="32">
        <v>0</v>
      </c>
      <c r="N32" s="32">
        <v>0</v>
      </c>
      <c r="O32" s="33">
        <v>0</v>
      </c>
      <c r="P32" s="49">
        <f t="shared" si="1"/>
        <v>0</v>
      </c>
    </row>
    <row r="33" spans="2:16" ht="16.149999999999999" thickBot="1">
      <c r="B33" s="125" t="s">
        <v>52</v>
      </c>
      <c r="C33" s="126"/>
      <c r="D33" s="39">
        <f>SUM(D24:D32)</f>
        <v>0</v>
      </c>
      <c r="E33" s="40">
        <f t="shared" ref="E33:O33" si="2">SUM(E24:E32)</f>
        <v>0</v>
      </c>
      <c r="F33" s="40">
        <f t="shared" si="2"/>
        <v>0</v>
      </c>
      <c r="G33" s="40">
        <f t="shared" si="2"/>
        <v>0</v>
      </c>
      <c r="H33" s="40">
        <f t="shared" si="2"/>
        <v>0</v>
      </c>
      <c r="I33" s="40">
        <f t="shared" si="2"/>
        <v>0</v>
      </c>
      <c r="J33" s="40">
        <f t="shared" si="2"/>
        <v>0</v>
      </c>
      <c r="K33" s="40">
        <f t="shared" si="2"/>
        <v>0</v>
      </c>
      <c r="L33" s="40">
        <f t="shared" si="2"/>
        <v>0</v>
      </c>
      <c r="M33" s="40">
        <f t="shared" si="2"/>
        <v>0</v>
      </c>
      <c r="N33" s="40">
        <f t="shared" si="2"/>
        <v>0</v>
      </c>
      <c r="O33" s="40">
        <f t="shared" si="2"/>
        <v>0</v>
      </c>
      <c r="P33" s="50">
        <f t="shared" si="1"/>
        <v>0</v>
      </c>
    </row>
    <row r="34" spans="2:16" ht="28.5" customHeight="1" thickBot="1">
      <c r="B34" s="122" t="s">
        <v>53</v>
      </c>
      <c r="C34" s="123"/>
      <c r="D34" s="123"/>
      <c r="E34" s="123"/>
      <c r="F34" s="123"/>
      <c r="G34" s="124"/>
      <c r="H34" s="122" t="s">
        <v>54</v>
      </c>
      <c r="I34" s="123"/>
      <c r="J34" s="123"/>
      <c r="K34" s="123"/>
      <c r="L34" s="123"/>
      <c r="M34" s="123"/>
      <c r="N34" s="123"/>
      <c r="O34" s="123"/>
      <c r="P34" s="124"/>
    </row>
    <row r="35" spans="2:16" ht="39" customHeight="1" thickBot="1">
      <c r="B35" s="158" t="s">
        <v>55</v>
      </c>
      <c r="C35" s="159"/>
      <c r="D35" s="159"/>
      <c r="E35" s="159"/>
      <c r="F35" s="160"/>
      <c r="G35" s="34">
        <v>0</v>
      </c>
      <c r="H35" s="161" t="s">
        <v>56</v>
      </c>
      <c r="I35" s="153"/>
      <c r="J35" s="154"/>
      <c r="K35" s="51">
        <f>F20</f>
        <v>0</v>
      </c>
      <c r="L35" s="152" t="s">
        <v>57</v>
      </c>
      <c r="M35" s="153"/>
      <c r="N35" s="154"/>
      <c r="O35" s="54">
        <f>G37</f>
        <v>0</v>
      </c>
      <c r="P35" s="155" t="s">
        <v>58</v>
      </c>
    </row>
    <row r="36" spans="2:16" ht="39" customHeight="1" thickBot="1">
      <c r="B36" s="119" t="s">
        <v>59</v>
      </c>
      <c r="C36" s="120"/>
      <c r="D36" s="120"/>
      <c r="E36" s="120"/>
      <c r="F36" s="121"/>
      <c r="G36" s="35">
        <v>0</v>
      </c>
      <c r="H36" s="135" t="s">
        <v>60</v>
      </c>
      <c r="I36" s="128" t="s">
        <v>60</v>
      </c>
      <c r="J36" s="129" t="s">
        <v>60</v>
      </c>
      <c r="K36" s="52">
        <f>D20</f>
        <v>0</v>
      </c>
      <c r="L36" s="127" t="s">
        <v>61</v>
      </c>
      <c r="M36" s="128"/>
      <c r="N36" s="129"/>
      <c r="O36" s="55">
        <f>G36</f>
        <v>0</v>
      </c>
      <c r="P36" s="156"/>
    </row>
    <row r="37" spans="2:16" ht="39" customHeight="1" thickBot="1">
      <c r="B37" s="119" t="s">
        <v>62</v>
      </c>
      <c r="C37" s="120"/>
      <c r="D37" s="120"/>
      <c r="E37" s="120"/>
      <c r="F37" s="121"/>
      <c r="G37" s="35">
        <v>0</v>
      </c>
      <c r="H37" s="135" t="s">
        <v>63</v>
      </c>
      <c r="I37" s="128" t="s">
        <v>63</v>
      </c>
      <c r="J37" s="129" t="s">
        <v>63</v>
      </c>
      <c r="K37" s="52">
        <f>E20</f>
        <v>0</v>
      </c>
      <c r="L37" s="127" t="s">
        <v>64</v>
      </c>
      <c r="M37" s="128"/>
      <c r="N37" s="129"/>
      <c r="O37" s="56">
        <f>SUM(O35:O36,K35,K38)</f>
        <v>0</v>
      </c>
      <c r="P37" s="156"/>
    </row>
    <row r="38" spans="2:16" ht="39" customHeight="1" thickBot="1">
      <c r="B38" s="119" t="s">
        <v>65</v>
      </c>
      <c r="C38" s="120"/>
      <c r="D38" s="120"/>
      <c r="E38" s="120"/>
      <c r="F38" s="121"/>
      <c r="G38" s="35">
        <v>0</v>
      </c>
      <c r="H38" s="136" t="s">
        <v>66</v>
      </c>
      <c r="I38" s="131" t="s">
        <v>67</v>
      </c>
      <c r="J38" s="132" t="s">
        <v>67</v>
      </c>
      <c r="K38" s="53">
        <f>P33</f>
        <v>0</v>
      </c>
      <c r="L38" s="130" t="s">
        <v>68</v>
      </c>
      <c r="M38" s="131"/>
      <c r="N38" s="132"/>
      <c r="O38" s="57">
        <f>SUM(O37,G38)</f>
        <v>0</v>
      </c>
      <c r="P38" s="157"/>
    </row>
    <row r="39" spans="2:16" ht="19.5" customHeight="1">
      <c r="B39" s="133" t="s">
        <v>69</v>
      </c>
      <c r="C39" s="36" t="s">
        <v>70</v>
      </c>
      <c r="D39" s="37" t="s">
        <v>71</v>
      </c>
      <c r="E39" s="146" t="s">
        <v>72</v>
      </c>
      <c r="F39" s="147"/>
      <c r="G39" s="148"/>
      <c r="H39" s="137" t="s">
        <v>73</v>
      </c>
      <c r="I39" s="138"/>
      <c r="J39" s="138"/>
      <c r="K39" s="138"/>
      <c r="L39" s="138"/>
      <c r="M39" s="138"/>
      <c r="N39" s="138"/>
      <c r="O39" s="138"/>
      <c r="P39" s="139"/>
    </row>
    <row r="40" spans="2:16" ht="70.5" customHeight="1" thickBot="1">
      <c r="B40" s="134"/>
      <c r="C40" s="38">
        <v>0</v>
      </c>
      <c r="D40" s="38">
        <v>0</v>
      </c>
      <c r="E40" s="149"/>
      <c r="F40" s="150"/>
      <c r="G40" s="151"/>
      <c r="H40" s="140"/>
      <c r="I40" s="141"/>
      <c r="J40" s="141"/>
      <c r="K40" s="141"/>
      <c r="L40" s="141"/>
      <c r="M40" s="141"/>
      <c r="N40" s="141"/>
      <c r="O40" s="141"/>
      <c r="P40" s="142"/>
    </row>
    <row r="41" spans="2:16" ht="42.75" customHeight="1">
      <c r="B41" s="113" t="s">
        <v>74</v>
      </c>
      <c r="C41" s="114"/>
      <c r="D41" s="114"/>
      <c r="E41" s="114"/>
      <c r="F41" s="114"/>
      <c r="G41" s="115"/>
      <c r="H41" s="140"/>
      <c r="I41" s="141"/>
      <c r="J41" s="141"/>
      <c r="K41" s="141"/>
      <c r="L41" s="141"/>
      <c r="M41" s="141"/>
      <c r="N41" s="141"/>
      <c r="O41" s="141"/>
      <c r="P41" s="142"/>
    </row>
    <row r="42" spans="2:16" ht="71.45" customHeight="1" thickBot="1">
      <c r="B42" s="116"/>
      <c r="C42" s="117"/>
      <c r="D42" s="117"/>
      <c r="E42" s="117"/>
      <c r="F42" s="117"/>
      <c r="G42" s="118"/>
      <c r="H42" s="143"/>
      <c r="I42" s="144"/>
      <c r="J42" s="144"/>
      <c r="K42" s="144"/>
      <c r="L42" s="144"/>
      <c r="M42" s="144"/>
      <c r="N42" s="144"/>
      <c r="O42" s="144"/>
      <c r="P42" s="145"/>
    </row>
    <row r="43" spans="2:16" ht="14.25" customHeight="1"/>
  </sheetData>
  <mergeCells count="49">
    <mergeCell ref="B2:P2"/>
    <mergeCell ref="B5:D5"/>
    <mergeCell ref="E5:H5"/>
    <mergeCell ref="B21:P21"/>
    <mergeCell ref="I5:L5"/>
    <mergeCell ref="H4:P4"/>
    <mergeCell ref="H3:P3"/>
    <mergeCell ref="M5:P5"/>
    <mergeCell ref="B3:G4"/>
    <mergeCell ref="B6:P6"/>
    <mergeCell ref="B20:C20"/>
    <mergeCell ref="B7:P7"/>
    <mergeCell ref="J22:J23"/>
    <mergeCell ref="L35:N35"/>
    <mergeCell ref="L36:N36"/>
    <mergeCell ref="P35:P38"/>
    <mergeCell ref="B38:F38"/>
    <mergeCell ref="B35:F35"/>
    <mergeCell ref="B36:F36"/>
    <mergeCell ref="H35:J35"/>
    <mergeCell ref="H36:J36"/>
    <mergeCell ref="B41:G42"/>
    <mergeCell ref="B37:F37"/>
    <mergeCell ref="B34:G34"/>
    <mergeCell ref="H34:P34"/>
    <mergeCell ref="B33:C33"/>
    <mergeCell ref="L37:N37"/>
    <mergeCell ref="L38:N38"/>
    <mergeCell ref="B39:B40"/>
    <mergeCell ref="H37:J37"/>
    <mergeCell ref="H38:J38"/>
    <mergeCell ref="E39:G40"/>
    <mergeCell ref="H39:P42"/>
    <mergeCell ref="B22:B23"/>
    <mergeCell ref="C22:C23"/>
    <mergeCell ref="P22:P23"/>
    <mergeCell ref="G8:P17"/>
    <mergeCell ref="D22:D23"/>
    <mergeCell ref="E22:E23"/>
    <mergeCell ref="F22:F23"/>
    <mergeCell ref="K22:K23"/>
    <mergeCell ref="M22:M23"/>
    <mergeCell ref="N22:N23"/>
    <mergeCell ref="O22:O23"/>
    <mergeCell ref="L22:L23"/>
    <mergeCell ref="G18:P20"/>
    <mergeCell ref="G22:G23"/>
    <mergeCell ref="H22:H23"/>
    <mergeCell ref="I22:I23"/>
  </mergeCells>
  <phoneticPr fontId="6" type="noConversion"/>
  <hyperlinks>
    <hyperlink ref="H4" r:id="rId1" display="https://www.rstp.ca/wp-content/uploads/2019/08/EN-FAQs-update-Summer-2019-AUG-19-update_FINAL.docx-3.pdf" xr:uid="{00000000-0004-0000-0000-000000000000}"/>
    <hyperlink ref="H3" r:id="rId2" display="https://www.rstp.ca/calc/?lang=en_x000a_" xr:uid="{00000000-0004-0000-0000-000001000000}"/>
    <hyperlink ref="H3:P3" r:id="rId3" display="KEY RESOURCE: RSTP's Minimum Financial Support Calculator" xr:uid="{00000000-0004-0000-0000-000002000000}"/>
    <hyperlink ref="H4:P4" r:id="rId4" display="Private Sponsorship of Refugees (PSR) Program FAQs Post-arrival Financial Support for PSRs" xr:uid="{316CD2BE-627F-4F08-9CA3-B82850CC4D08}"/>
    <hyperlink ref="E39:G40" r:id="rId5" display="KEY RESOURCE: Child and family benefits calculator" xr:uid="{AEDCBEE9-0632-4D6D-8FE2-3B82B8BC363A}"/>
  </hyperlinks>
  <pageMargins left="0" right="0" top="0.15748031496062992" bottom="0.15748031496062992" header="0.31496062992125984" footer="0"/>
  <pageSetup paperSize="3" scale="54"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13"/>
  <sheetViews>
    <sheetView zoomScale="85" zoomScaleNormal="85" workbookViewId="0">
      <selection activeCell="C21" sqref="C21"/>
    </sheetView>
  </sheetViews>
  <sheetFormatPr defaultRowHeight="14.45"/>
  <cols>
    <col min="3" max="3" width="36.5703125" customWidth="1"/>
    <col min="4" max="4" width="22.5703125" customWidth="1"/>
    <col min="8" max="15" width="5.85546875" customWidth="1"/>
  </cols>
  <sheetData>
    <row r="1" spans="2:15" ht="15" thickBot="1"/>
    <row r="2" spans="2:15" ht="31.9" customHeight="1" thickBot="1">
      <c r="B2" s="189" t="s">
        <v>75</v>
      </c>
      <c r="C2" s="190"/>
      <c r="D2" s="190"/>
      <c r="E2" s="190"/>
      <c r="F2" s="190"/>
      <c r="G2" s="190"/>
      <c r="H2" s="190"/>
      <c r="I2" s="190"/>
      <c r="J2" s="190"/>
      <c r="K2" s="190"/>
      <c r="L2" s="190"/>
      <c r="M2" s="190"/>
      <c r="N2" s="190"/>
      <c r="O2" s="191"/>
    </row>
    <row r="3" spans="2:15" ht="15.6" hidden="1" customHeight="1">
      <c r="B3" s="192"/>
      <c r="C3" s="193"/>
      <c r="D3" s="193"/>
      <c r="E3" s="193"/>
      <c r="F3" s="193"/>
      <c r="G3" s="193"/>
      <c r="H3" s="193"/>
      <c r="I3" s="193"/>
      <c r="J3" s="193"/>
      <c r="K3" s="193"/>
      <c r="L3" s="193"/>
      <c r="M3" s="193"/>
      <c r="N3" s="193"/>
      <c r="O3" s="194"/>
    </row>
    <row r="4" spans="2:15" ht="15.6" customHeight="1">
      <c r="B4" s="198" t="s">
        <v>76</v>
      </c>
      <c r="C4" s="199"/>
      <c r="D4" s="199"/>
      <c r="E4" s="199"/>
      <c r="F4" s="199"/>
      <c r="G4" s="199"/>
      <c r="H4" s="199"/>
      <c r="I4" s="199"/>
      <c r="J4" s="199"/>
      <c r="K4" s="199"/>
      <c r="L4" s="199"/>
      <c r="M4" s="199"/>
      <c r="N4" s="199"/>
      <c r="O4" s="200"/>
    </row>
    <row r="5" spans="2:15" ht="60" customHeight="1">
      <c r="B5" s="201"/>
      <c r="C5" s="202"/>
      <c r="D5" s="202"/>
      <c r="E5" s="202"/>
      <c r="F5" s="202"/>
      <c r="G5" s="202"/>
      <c r="H5" s="202"/>
      <c r="I5" s="202"/>
      <c r="J5" s="202"/>
      <c r="K5" s="202"/>
      <c r="L5" s="202"/>
      <c r="M5" s="202"/>
      <c r="N5" s="202"/>
      <c r="O5" s="203"/>
    </row>
    <row r="6" spans="2:15" ht="3.4" customHeight="1" thickBot="1">
      <c r="B6" s="204"/>
      <c r="C6" s="205"/>
      <c r="D6" s="205"/>
      <c r="E6" s="205"/>
      <c r="F6" s="205"/>
      <c r="G6" s="205"/>
      <c r="H6" s="205"/>
      <c r="I6" s="205"/>
      <c r="J6" s="205"/>
      <c r="K6" s="205"/>
      <c r="L6" s="205"/>
      <c r="M6" s="205"/>
      <c r="N6" s="205"/>
      <c r="O6" s="206"/>
    </row>
    <row r="7" spans="2:15" ht="6.75" customHeight="1">
      <c r="B7" s="198" t="s">
        <v>77</v>
      </c>
      <c r="C7" s="199"/>
      <c r="D7" s="199"/>
      <c r="E7" s="199"/>
      <c r="F7" s="199"/>
      <c r="G7" s="199"/>
      <c r="H7" s="199"/>
      <c r="I7" s="199"/>
      <c r="J7" s="199"/>
      <c r="K7" s="199"/>
      <c r="L7" s="199"/>
      <c r="M7" s="199"/>
      <c r="N7" s="199"/>
      <c r="O7" s="200"/>
    </row>
    <row r="8" spans="2:15" ht="6.75" customHeight="1">
      <c r="B8" s="201"/>
      <c r="C8" s="202"/>
      <c r="D8" s="202"/>
      <c r="E8" s="202"/>
      <c r="F8" s="202"/>
      <c r="G8" s="202"/>
      <c r="H8" s="202"/>
      <c r="I8" s="202"/>
      <c r="J8" s="202"/>
      <c r="K8" s="202"/>
      <c r="L8" s="202"/>
      <c r="M8" s="202"/>
      <c r="N8" s="202"/>
      <c r="O8" s="203"/>
    </row>
    <row r="9" spans="2:15" ht="115.9" customHeight="1" thickBot="1">
      <c r="B9" s="204"/>
      <c r="C9" s="205"/>
      <c r="D9" s="205"/>
      <c r="E9" s="205"/>
      <c r="F9" s="205"/>
      <c r="G9" s="205"/>
      <c r="H9" s="205"/>
      <c r="I9" s="205"/>
      <c r="J9" s="205"/>
      <c r="K9" s="205"/>
      <c r="L9" s="205"/>
      <c r="M9" s="205"/>
      <c r="N9" s="205"/>
      <c r="O9" s="206"/>
    </row>
    <row r="10" spans="2:15">
      <c r="B10" s="207" t="s">
        <v>78</v>
      </c>
      <c r="C10" s="208"/>
      <c r="D10" s="208"/>
      <c r="E10" s="208"/>
      <c r="F10" s="208"/>
      <c r="G10" s="208"/>
      <c r="H10" s="208"/>
      <c r="I10" s="208"/>
      <c r="J10" s="208"/>
      <c r="K10" s="208"/>
      <c r="L10" s="208"/>
      <c r="M10" s="208"/>
      <c r="N10" s="208"/>
      <c r="O10" s="209"/>
    </row>
    <row r="11" spans="2:15">
      <c r="B11" s="210"/>
      <c r="C11" s="211"/>
      <c r="D11" s="211"/>
      <c r="E11" s="211"/>
      <c r="F11" s="211"/>
      <c r="G11" s="211"/>
      <c r="H11" s="211"/>
      <c r="I11" s="211"/>
      <c r="J11" s="211"/>
      <c r="K11" s="211"/>
      <c r="L11" s="211"/>
      <c r="M11" s="211"/>
      <c r="N11" s="211"/>
      <c r="O11" s="212"/>
    </row>
    <row r="12" spans="2:15" ht="126.6" customHeight="1" thickBot="1">
      <c r="B12" s="213"/>
      <c r="C12" s="214"/>
      <c r="D12" s="214"/>
      <c r="E12" s="214"/>
      <c r="F12" s="214"/>
      <c r="G12" s="214"/>
      <c r="H12" s="214"/>
      <c r="I12" s="214"/>
      <c r="J12" s="214"/>
      <c r="K12" s="214"/>
      <c r="L12" s="214"/>
      <c r="M12" s="214"/>
      <c r="N12" s="214"/>
      <c r="O12" s="215"/>
    </row>
    <row r="13" spans="2:15" ht="34.15" customHeight="1" thickBot="1">
      <c r="B13" s="195" t="s">
        <v>79</v>
      </c>
      <c r="C13" s="196"/>
      <c r="D13" s="196"/>
      <c r="E13" s="196"/>
      <c r="F13" s="196"/>
      <c r="G13" s="196"/>
      <c r="H13" s="196"/>
      <c r="I13" s="196"/>
      <c r="J13" s="196"/>
      <c r="K13" s="196"/>
      <c r="L13" s="196"/>
      <c r="M13" s="196"/>
      <c r="N13" s="196"/>
      <c r="O13" s="197"/>
    </row>
  </sheetData>
  <mergeCells count="5">
    <mergeCell ref="B2:O3"/>
    <mergeCell ref="B13:O13"/>
    <mergeCell ref="B4:O6"/>
    <mergeCell ref="B7:O9"/>
    <mergeCell ref="B10:O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
  <sheetViews>
    <sheetView zoomScale="85" zoomScaleNormal="85" workbookViewId="0">
      <selection activeCell="J35" sqref="J35"/>
    </sheetView>
  </sheetViews>
  <sheetFormatPr defaultColWidth="9.140625" defaultRowHeight="13.9"/>
  <cols>
    <col min="1" max="1" width="5.28515625" style="1" customWidth="1"/>
    <col min="2" max="2" width="6.28515625" style="1" customWidth="1"/>
    <col min="3" max="3" width="27.140625" style="1" customWidth="1"/>
    <col min="4" max="9" width="19.28515625" style="1" customWidth="1"/>
    <col min="10" max="10" width="11" style="1" bestFit="1" customWidth="1"/>
    <col min="11" max="16384" width="9.140625" style="1"/>
  </cols>
  <sheetData>
    <row r="1" spans="1:10" ht="14.45" thickBot="1"/>
    <row r="2" spans="1:10" ht="36" customHeight="1" thickBot="1">
      <c r="B2" s="244" t="s">
        <v>80</v>
      </c>
      <c r="C2" s="245"/>
      <c r="D2" s="245"/>
      <c r="E2" s="245"/>
      <c r="F2" s="245"/>
      <c r="G2" s="245"/>
      <c r="H2" s="245"/>
      <c r="I2" s="246"/>
    </row>
    <row r="3" spans="1:10" ht="14.25" customHeight="1">
      <c r="B3" s="221" t="s">
        <v>81</v>
      </c>
      <c r="C3" s="222"/>
      <c r="D3" s="222"/>
      <c r="E3" s="222"/>
      <c r="F3" s="222"/>
      <c r="G3" s="222"/>
      <c r="H3" s="222"/>
      <c r="I3" s="223"/>
    </row>
    <row r="4" spans="1:10" ht="19.5" customHeight="1">
      <c r="B4" s="247"/>
      <c r="C4" s="248"/>
      <c r="D4" s="248"/>
      <c r="E4" s="248"/>
      <c r="F4" s="248"/>
      <c r="G4" s="248"/>
      <c r="H4" s="248"/>
      <c r="I4" s="249"/>
    </row>
    <row r="5" spans="1:10" ht="21.6" customHeight="1" thickBot="1">
      <c r="A5" s="6"/>
      <c r="B5" s="224"/>
      <c r="C5" s="225"/>
      <c r="D5" s="225"/>
      <c r="E5" s="225"/>
      <c r="F5" s="225"/>
      <c r="G5" s="225"/>
      <c r="H5" s="225"/>
      <c r="I5" s="226"/>
    </row>
    <row r="6" spans="1:10" ht="52.9" customHeight="1" thickBot="1">
      <c r="A6" s="3"/>
      <c r="B6" s="221" t="s">
        <v>82</v>
      </c>
      <c r="C6" s="222"/>
      <c r="D6" s="222"/>
      <c r="E6" s="222"/>
      <c r="F6" s="222"/>
      <c r="G6" s="222"/>
      <c r="H6" s="222"/>
      <c r="I6" s="223"/>
    </row>
    <row r="7" spans="1:10" ht="16.5" hidden="1" customHeight="1" thickBot="1">
      <c r="A7" s="3"/>
      <c r="B7" s="224"/>
      <c r="C7" s="225"/>
      <c r="D7" s="225"/>
      <c r="E7" s="225"/>
      <c r="F7" s="225"/>
      <c r="G7" s="225"/>
      <c r="H7" s="225"/>
      <c r="I7" s="226"/>
    </row>
    <row r="8" spans="1:10" ht="40.15" customHeight="1" thickBot="1">
      <c r="A8" s="6"/>
      <c r="B8" s="250" t="s">
        <v>83</v>
      </c>
      <c r="C8" s="251"/>
      <c r="D8" s="251"/>
      <c r="E8" s="251"/>
      <c r="F8" s="251"/>
      <c r="G8" s="251"/>
      <c r="H8" s="251"/>
      <c r="I8" s="252"/>
    </row>
    <row r="9" spans="1:10" ht="23.85" customHeight="1" thickBot="1">
      <c r="A9" s="6"/>
      <c r="B9" s="227" t="s">
        <v>84</v>
      </c>
      <c r="C9" s="228"/>
      <c r="D9" s="228"/>
      <c r="E9" s="228"/>
      <c r="F9" s="228"/>
      <c r="G9" s="228"/>
      <c r="H9" s="228"/>
      <c r="I9" s="229"/>
    </row>
    <row r="10" spans="1:10" ht="40.9" customHeight="1">
      <c r="B10" s="84" t="s">
        <v>85</v>
      </c>
      <c r="C10" s="85" t="s">
        <v>86</v>
      </c>
      <c r="D10" s="85" t="s">
        <v>87</v>
      </c>
      <c r="E10" s="85" t="s">
        <v>88</v>
      </c>
      <c r="F10" s="85" t="s">
        <v>89</v>
      </c>
      <c r="G10" s="85" t="s">
        <v>90</v>
      </c>
      <c r="H10" s="86" t="s">
        <v>91</v>
      </c>
      <c r="I10" s="86" t="s">
        <v>92</v>
      </c>
    </row>
    <row r="11" spans="1:10">
      <c r="B11" s="87">
        <v>1</v>
      </c>
      <c r="C11" s="58" t="s">
        <v>93</v>
      </c>
      <c r="D11" s="59">
        <v>343</v>
      </c>
      <c r="E11" s="59">
        <v>590</v>
      </c>
      <c r="F11" s="59">
        <v>156</v>
      </c>
      <c r="G11" s="59">
        <v>78.41</v>
      </c>
      <c r="H11" s="59">
        <v>1167.4100000000001</v>
      </c>
      <c r="I11" s="60">
        <v>14008.92</v>
      </c>
      <c r="J11" s="83"/>
    </row>
    <row r="12" spans="1:10">
      <c r="B12" s="88">
        <v>1</v>
      </c>
      <c r="C12" s="61" t="s">
        <v>94</v>
      </c>
      <c r="D12" s="59">
        <v>706</v>
      </c>
      <c r="E12" s="59">
        <v>722</v>
      </c>
      <c r="F12" s="59">
        <v>128.15</v>
      </c>
      <c r="G12" s="59">
        <v>78.41</v>
      </c>
      <c r="H12" s="59">
        <v>1634.56</v>
      </c>
      <c r="I12" s="60">
        <v>19614.72</v>
      </c>
    </row>
    <row r="13" spans="1:10">
      <c r="B13" s="89">
        <v>2</v>
      </c>
      <c r="C13" s="62" t="s">
        <v>95</v>
      </c>
      <c r="D13" s="59">
        <v>494</v>
      </c>
      <c r="E13" s="59">
        <v>842</v>
      </c>
      <c r="F13" s="59">
        <v>312</v>
      </c>
      <c r="G13" s="59">
        <v>78.41</v>
      </c>
      <c r="H13" s="59">
        <v>1726.41</v>
      </c>
      <c r="I13" s="60">
        <v>20716.919999999998</v>
      </c>
    </row>
    <row r="14" spans="1:10">
      <c r="B14" s="88">
        <v>2</v>
      </c>
      <c r="C14" s="61" t="s">
        <v>96</v>
      </c>
      <c r="D14" s="59">
        <v>969</v>
      </c>
      <c r="E14" s="59">
        <v>981</v>
      </c>
      <c r="F14" s="59">
        <v>284.14999999999998</v>
      </c>
      <c r="G14" s="59">
        <v>78.41</v>
      </c>
      <c r="H14" s="59">
        <v>2312.56</v>
      </c>
      <c r="I14" s="60">
        <v>27750.720000000001</v>
      </c>
    </row>
    <row r="15" spans="1:10">
      <c r="B15" s="89">
        <v>2</v>
      </c>
      <c r="C15" s="62" t="s">
        <v>97</v>
      </c>
      <c r="D15" s="59">
        <v>1409</v>
      </c>
      <c r="E15" s="59">
        <v>1021</v>
      </c>
      <c r="F15" s="59">
        <v>256.3</v>
      </c>
      <c r="G15" s="59">
        <v>78.41</v>
      </c>
      <c r="H15" s="59">
        <v>2764.71</v>
      </c>
      <c r="I15" s="60">
        <v>33176.519999999997</v>
      </c>
    </row>
    <row r="16" spans="1:10">
      <c r="B16" s="88">
        <v>2</v>
      </c>
      <c r="C16" s="61" t="s">
        <v>98</v>
      </c>
      <c r="D16" s="59">
        <v>360</v>
      </c>
      <c r="E16" s="59">
        <v>842</v>
      </c>
      <c r="F16" s="59">
        <v>156</v>
      </c>
      <c r="G16" s="59">
        <v>78.41</v>
      </c>
      <c r="H16" s="59">
        <v>1436.41</v>
      </c>
      <c r="I16" s="60">
        <v>17236.919999999998</v>
      </c>
    </row>
    <row r="17" spans="2:9">
      <c r="B17" s="89">
        <v>3</v>
      </c>
      <c r="C17" s="62" t="s">
        <v>99</v>
      </c>
      <c r="D17" s="59">
        <v>360</v>
      </c>
      <c r="E17" s="59">
        <v>897</v>
      </c>
      <c r="F17" s="59">
        <v>156</v>
      </c>
      <c r="G17" s="59">
        <v>78.41</v>
      </c>
      <c r="H17" s="59">
        <v>1491.41</v>
      </c>
      <c r="I17" s="60">
        <v>17896.919999999998</v>
      </c>
    </row>
    <row r="18" spans="2:9">
      <c r="B18" s="88">
        <v>3</v>
      </c>
      <c r="C18" s="61" t="s">
        <v>100</v>
      </c>
      <c r="D18" s="59">
        <v>494</v>
      </c>
      <c r="E18" s="59">
        <v>897</v>
      </c>
      <c r="F18" s="59">
        <v>312</v>
      </c>
      <c r="G18" s="59">
        <v>78.41</v>
      </c>
      <c r="H18" s="59">
        <v>1781.41</v>
      </c>
      <c r="I18" s="60">
        <v>21376.92</v>
      </c>
    </row>
    <row r="19" spans="2:9">
      <c r="B19" s="89">
        <v>4</v>
      </c>
      <c r="C19" s="62" t="s">
        <v>101</v>
      </c>
      <c r="D19" s="59">
        <v>360</v>
      </c>
      <c r="E19" s="59">
        <v>956</v>
      </c>
      <c r="F19" s="59">
        <v>156</v>
      </c>
      <c r="G19" s="59">
        <v>78.41</v>
      </c>
      <c r="H19" s="59">
        <v>1550.41</v>
      </c>
      <c r="I19" s="60">
        <v>18604.919999999998</v>
      </c>
    </row>
    <row r="20" spans="2:9">
      <c r="B20" s="88">
        <v>4</v>
      </c>
      <c r="C20" s="61" t="s">
        <v>102</v>
      </c>
      <c r="D20" s="59">
        <v>494</v>
      </c>
      <c r="E20" s="59">
        <v>956</v>
      </c>
      <c r="F20" s="59">
        <v>312</v>
      </c>
      <c r="G20" s="59">
        <v>78.41</v>
      </c>
      <c r="H20" s="59">
        <v>1840.41</v>
      </c>
      <c r="I20" s="60">
        <v>22084.92</v>
      </c>
    </row>
    <row r="21" spans="2:9">
      <c r="B21" s="89">
        <v>5</v>
      </c>
      <c r="C21" s="62" t="s">
        <v>103</v>
      </c>
      <c r="D21" s="59">
        <v>360</v>
      </c>
      <c r="E21" s="59">
        <v>1015</v>
      </c>
      <c r="F21" s="59">
        <v>156</v>
      </c>
      <c r="G21" s="59">
        <v>78.41</v>
      </c>
      <c r="H21" s="59">
        <v>1609.41</v>
      </c>
      <c r="I21" s="60">
        <v>19312.919999999998</v>
      </c>
    </row>
    <row r="22" spans="2:9">
      <c r="B22" s="88">
        <v>5</v>
      </c>
      <c r="C22" s="61" t="s">
        <v>104</v>
      </c>
      <c r="D22" s="59">
        <v>494</v>
      </c>
      <c r="E22" s="59">
        <v>1015</v>
      </c>
      <c r="F22" s="59">
        <v>312</v>
      </c>
      <c r="G22" s="59">
        <v>78.41</v>
      </c>
      <c r="H22" s="59">
        <v>1899.41</v>
      </c>
      <c r="I22" s="60">
        <v>22792.92</v>
      </c>
    </row>
    <row r="23" spans="2:9">
      <c r="B23" s="89">
        <v>6</v>
      </c>
      <c r="C23" s="62" t="s">
        <v>105</v>
      </c>
      <c r="D23" s="59">
        <v>360</v>
      </c>
      <c r="E23" s="59">
        <v>1044</v>
      </c>
      <c r="F23" s="59">
        <v>156</v>
      </c>
      <c r="G23" s="59">
        <v>78.41</v>
      </c>
      <c r="H23" s="59">
        <v>1638.41</v>
      </c>
      <c r="I23" s="60">
        <v>19660.919999999998</v>
      </c>
    </row>
    <row r="24" spans="2:9">
      <c r="B24" s="88">
        <v>6</v>
      </c>
      <c r="C24" s="61" t="s">
        <v>106</v>
      </c>
      <c r="D24" s="59">
        <v>494</v>
      </c>
      <c r="E24" s="59">
        <v>1044</v>
      </c>
      <c r="F24" s="59">
        <v>312</v>
      </c>
      <c r="G24" s="59">
        <v>78.41</v>
      </c>
      <c r="H24" s="59">
        <v>1928.41</v>
      </c>
      <c r="I24" s="60">
        <v>23140.92</v>
      </c>
    </row>
    <row r="25" spans="2:9">
      <c r="B25" s="90" t="s">
        <v>107</v>
      </c>
      <c r="C25" s="216" t="s">
        <v>108</v>
      </c>
      <c r="D25" s="217"/>
      <c r="E25" s="217"/>
      <c r="F25" s="217"/>
      <c r="G25" s="218"/>
      <c r="H25" s="59">
        <v>200</v>
      </c>
      <c r="I25" s="60">
        <v>2400</v>
      </c>
    </row>
    <row r="26" spans="2:9" ht="15.6" customHeight="1" thickBot="1">
      <c r="B26" s="219" t="s">
        <v>109</v>
      </c>
      <c r="C26" s="220"/>
      <c r="D26" s="91">
        <v>343</v>
      </c>
      <c r="E26" s="91">
        <v>590</v>
      </c>
      <c r="F26" s="91">
        <v>156</v>
      </c>
      <c r="G26" s="91">
        <v>78.41</v>
      </c>
      <c r="H26" s="91">
        <v>1167.4100000000001</v>
      </c>
      <c r="I26" s="92">
        <v>14008.92</v>
      </c>
    </row>
    <row r="29" spans="2:9" ht="14.45" thickBot="1"/>
    <row r="30" spans="2:9" ht="18" thickBot="1">
      <c r="B30" s="230" t="s">
        <v>110</v>
      </c>
      <c r="C30" s="231"/>
      <c r="D30" s="231"/>
      <c r="E30" s="231"/>
      <c r="F30" s="231"/>
      <c r="G30" s="231"/>
      <c r="H30" s="232"/>
    </row>
    <row r="31" spans="2:9" ht="42" thickBot="1">
      <c r="B31" s="63" t="s">
        <v>85</v>
      </c>
      <c r="C31" s="64" t="s">
        <v>111</v>
      </c>
      <c r="D31" s="64" t="s">
        <v>112</v>
      </c>
      <c r="E31" s="93" t="s">
        <v>113</v>
      </c>
      <c r="F31" s="227" t="s">
        <v>114</v>
      </c>
      <c r="G31" s="228"/>
      <c r="H31" s="229"/>
    </row>
    <row r="32" spans="2:9" ht="15" customHeight="1">
      <c r="B32" s="65">
        <v>1</v>
      </c>
      <c r="C32" s="66" t="s">
        <v>93</v>
      </c>
      <c r="D32" s="67">
        <v>3197.89</v>
      </c>
      <c r="E32" s="79">
        <v>1161.57</v>
      </c>
      <c r="F32" s="233" t="s">
        <v>115</v>
      </c>
      <c r="G32" s="234"/>
      <c r="H32" s="235"/>
    </row>
    <row r="33" spans="2:8" ht="15">
      <c r="B33" s="68">
        <v>1</v>
      </c>
      <c r="C33" s="69" t="s">
        <v>94</v>
      </c>
      <c r="D33" s="70">
        <v>3197.89</v>
      </c>
      <c r="E33" s="80">
        <v>1161.57</v>
      </c>
      <c r="F33" s="236"/>
      <c r="G33" s="237"/>
      <c r="H33" s="238"/>
    </row>
    <row r="34" spans="2:8" ht="15">
      <c r="B34" s="71">
        <v>2</v>
      </c>
      <c r="C34" s="72" t="s">
        <v>95</v>
      </c>
      <c r="D34" s="73">
        <v>4752.62</v>
      </c>
      <c r="E34" s="81">
        <v>1632.96</v>
      </c>
      <c r="F34" s="236"/>
      <c r="G34" s="237"/>
      <c r="H34" s="238"/>
    </row>
    <row r="35" spans="2:8" ht="15">
      <c r="B35" s="74">
        <v>2</v>
      </c>
      <c r="C35" s="75" t="s">
        <v>96</v>
      </c>
      <c r="D35" s="76">
        <v>4752.62</v>
      </c>
      <c r="E35" s="82">
        <v>1161.57</v>
      </c>
      <c r="F35" s="236"/>
      <c r="G35" s="237"/>
      <c r="H35" s="238"/>
    </row>
    <row r="36" spans="2:8" ht="15">
      <c r="B36" s="71">
        <v>2</v>
      </c>
      <c r="C36" s="72" t="s">
        <v>97</v>
      </c>
      <c r="D36" s="73">
        <v>4752.62</v>
      </c>
      <c r="E36" s="81">
        <v>1632.96</v>
      </c>
      <c r="F36" s="236"/>
      <c r="G36" s="237"/>
      <c r="H36" s="238"/>
    </row>
    <row r="37" spans="2:8" ht="15">
      <c r="B37" s="74">
        <v>2</v>
      </c>
      <c r="C37" s="75" t="s">
        <v>98</v>
      </c>
      <c r="D37" s="76">
        <v>4850</v>
      </c>
      <c r="E37" s="82">
        <v>1709.5</v>
      </c>
      <c r="F37" s="236"/>
      <c r="G37" s="237"/>
      <c r="H37" s="238"/>
    </row>
    <row r="38" spans="2:8" ht="15">
      <c r="B38" s="71">
        <v>3</v>
      </c>
      <c r="C38" s="72" t="s">
        <v>99</v>
      </c>
      <c r="D38" s="73">
        <v>6185</v>
      </c>
      <c r="E38" s="81">
        <v>2174</v>
      </c>
      <c r="F38" s="236"/>
      <c r="G38" s="237"/>
      <c r="H38" s="238"/>
    </row>
    <row r="39" spans="2:8" ht="15">
      <c r="B39" s="74">
        <v>3</v>
      </c>
      <c r="C39" s="75" t="s">
        <v>100</v>
      </c>
      <c r="D39" s="76">
        <v>5973.72</v>
      </c>
      <c r="E39" s="82">
        <v>2067.1</v>
      </c>
      <c r="F39" s="236"/>
      <c r="G39" s="237"/>
      <c r="H39" s="238"/>
    </row>
    <row r="40" spans="2:8" ht="15">
      <c r="B40" s="71">
        <v>4</v>
      </c>
      <c r="C40" s="72" t="s">
        <v>101</v>
      </c>
      <c r="D40" s="73">
        <v>7812.59</v>
      </c>
      <c r="E40" s="81">
        <v>2749.43</v>
      </c>
      <c r="F40" s="236"/>
      <c r="G40" s="237"/>
      <c r="H40" s="238"/>
    </row>
    <row r="41" spans="2:8" ht="15">
      <c r="B41" s="74">
        <v>4</v>
      </c>
      <c r="C41" s="75" t="s">
        <v>102</v>
      </c>
      <c r="D41" s="76">
        <v>7555.52</v>
      </c>
      <c r="E41" s="82">
        <v>2609.46</v>
      </c>
      <c r="F41" s="236"/>
      <c r="G41" s="237"/>
      <c r="H41" s="238"/>
    </row>
    <row r="42" spans="2:8" ht="15">
      <c r="B42" s="71">
        <v>5</v>
      </c>
      <c r="C42" s="72" t="s">
        <v>103</v>
      </c>
      <c r="D42" s="73">
        <v>9180.06</v>
      </c>
      <c r="E42" s="81">
        <v>3227.49</v>
      </c>
      <c r="F42" s="236"/>
      <c r="G42" s="237"/>
      <c r="H42" s="238"/>
    </row>
    <row r="43" spans="2:8" ht="15">
      <c r="B43" s="74">
        <v>5</v>
      </c>
      <c r="C43" s="75" t="s">
        <v>104</v>
      </c>
      <c r="D43" s="76">
        <v>9215.73</v>
      </c>
      <c r="E43" s="82">
        <v>3175.34</v>
      </c>
      <c r="F43" s="236"/>
      <c r="G43" s="237"/>
      <c r="H43" s="238"/>
    </row>
    <row r="44" spans="2:8" ht="15">
      <c r="B44" s="71">
        <v>6</v>
      </c>
      <c r="C44" s="72" t="s">
        <v>105</v>
      </c>
      <c r="D44" s="73">
        <v>10547.53</v>
      </c>
      <c r="E44" s="81">
        <v>3705.55</v>
      </c>
      <c r="F44" s="236"/>
      <c r="G44" s="237"/>
      <c r="H44" s="238"/>
    </row>
    <row r="45" spans="2:8" ht="15">
      <c r="B45" s="74">
        <v>6</v>
      </c>
      <c r="C45" s="75" t="s">
        <v>106</v>
      </c>
      <c r="D45" s="76">
        <v>10583.2</v>
      </c>
      <c r="E45" s="82">
        <v>3653.4</v>
      </c>
      <c r="F45" s="236"/>
      <c r="G45" s="237"/>
      <c r="H45" s="238"/>
    </row>
    <row r="46" spans="2:8" ht="15">
      <c r="B46" s="77" t="s">
        <v>116</v>
      </c>
      <c r="C46" s="78" t="s">
        <v>117</v>
      </c>
      <c r="D46" s="73">
        <v>1053.21</v>
      </c>
      <c r="E46" s="81">
        <v>368.62</v>
      </c>
      <c r="F46" s="236"/>
      <c r="G46" s="237"/>
      <c r="H46" s="238"/>
    </row>
    <row r="47" spans="2:8" ht="15" customHeight="1" thickBot="1">
      <c r="B47" s="242" t="s">
        <v>109</v>
      </c>
      <c r="C47" s="243"/>
      <c r="D47" s="94">
        <v>3197.89</v>
      </c>
      <c r="E47" s="95">
        <v>1161.57</v>
      </c>
      <c r="F47" s="239"/>
      <c r="G47" s="240"/>
      <c r="H47" s="241"/>
    </row>
  </sheetData>
  <mergeCells count="11">
    <mergeCell ref="F32:H47"/>
    <mergeCell ref="F31:H31"/>
    <mergeCell ref="B47:C47"/>
    <mergeCell ref="B2:I2"/>
    <mergeCell ref="B3:I5"/>
    <mergeCell ref="B8:I8"/>
    <mergeCell ref="C25:G25"/>
    <mergeCell ref="B26:C26"/>
    <mergeCell ref="B6:I7"/>
    <mergeCell ref="B9:I9"/>
    <mergeCell ref="B30:H30"/>
  </mergeCells>
  <pageMargins left="0.7" right="0.7" top="0.75" bottom="0.75" header="0.3" footer="0.3"/>
  <pageSetup orientation="portrait"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17749-589E-49D5-B268-B7FE9EC3A430}">
  <dimension ref="B2:G21"/>
  <sheetViews>
    <sheetView workbookViewId="0">
      <selection activeCell="G13" sqref="G13"/>
    </sheetView>
  </sheetViews>
  <sheetFormatPr defaultColWidth="9.140625" defaultRowHeight="15"/>
  <cols>
    <col min="1" max="1" width="9.140625" style="7"/>
    <col min="2" max="2" width="10.140625" style="7" customWidth="1"/>
    <col min="3" max="5" width="10.28515625" style="7" customWidth="1"/>
    <col min="6" max="6" width="21" style="7" customWidth="1"/>
    <col min="7" max="7" width="78.85546875" style="7" customWidth="1"/>
    <col min="8" max="16384" width="9.140625" style="7"/>
  </cols>
  <sheetData>
    <row r="2" spans="2:7">
      <c r="B2" s="7" t="s">
        <v>118</v>
      </c>
    </row>
    <row r="4" spans="2:7" ht="15.6">
      <c r="B4" s="8" t="s">
        <v>119</v>
      </c>
    </row>
    <row r="5" spans="2:7" ht="16.149999999999999" thickBot="1">
      <c r="B5" s="9"/>
    </row>
    <row r="6" spans="2:7" ht="16.149999999999999" thickBot="1">
      <c r="B6" s="9"/>
      <c r="C6" s="253" t="s">
        <v>120</v>
      </c>
      <c r="D6" s="254"/>
      <c r="E6" s="255"/>
    </row>
    <row r="7" spans="2:7" ht="16.149999999999999" thickBot="1">
      <c r="B7" s="11" t="s">
        <v>121</v>
      </c>
      <c r="C7" s="10" t="s">
        <v>122</v>
      </c>
      <c r="D7" s="10" t="s">
        <v>123</v>
      </c>
      <c r="E7" s="10" t="s">
        <v>124</v>
      </c>
      <c r="F7" s="10" t="s">
        <v>125</v>
      </c>
      <c r="G7" s="10" t="s">
        <v>126</v>
      </c>
    </row>
    <row r="8" spans="2:7" ht="16.149999999999999" thickBot="1">
      <c r="B8" s="12">
        <v>0</v>
      </c>
      <c r="C8" s="13"/>
      <c r="D8" s="13"/>
      <c r="E8" s="14"/>
      <c r="F8" s="15"/>
      <c r="G8" s="16"/>
    </row>
    <row r="9" spans="2:7" ht="16.149999999999999" thickBot="1">
      <c r="B9" s="12">
        <v>1</v>
      </c>
      <c r="C9" s="13"/>
      <c r="D9" s="13"/>
      <c r="E9" s="14"/>
      <c r="F9" s="15"/>
      <c r="G9" s="16"/>
    </row>
    <row r="10" spans="2:7" ht="16.149999999999999" thickBot="1">
      <c r="B10" s="12">
        <v>2</v>
      </c>
      <c r="C10" s="13"/>
      <c r="D10" s="13"/>
      <c r="E10" s="14"/>
      <c r="F10" s="15"/>
      <c r="G10" s="16"/>
    </row>
    <row r="11" spans="2:7" ht="16.149999999999999" thickBot="1">
      <c r="B11" s="12">
        <v>3</v>
      </c>
      <c r="C11" s="13"/>
      <c r="D11" s="13"/>
      <c r="E11" s="14"/>
      <c r="F11" s="15"/>
      <c r="G11" s="16"/>
    </row>
    <row r="12" spans="2:7" ht="16.149999999999999" thickBot="1">
      <c r="B12" s="12">
        <v>4</v>
      </c>
      <c r="C12" s="13"/>
      <c r="D12" s="13"/>
      <c r="E12" s="14"/>
      <c r="F12" s="15"/>
      <c r="G12" s="16"/>
    </row>
    <row r="13" spans="2:7" ht="16.149999999999999" thickBot="1">
      <c r="B13" s="12">
        <v>5</v>
      </c>
      <c r="C13" s="13"/>
      <c r="D13" s="13"/>
      <c r="E13" s="14"/>
      <c r="F13" s="15"/>
      <c r="G13" s="16"/>
    </row>
    <row r="14" spans="2:7" ht="16.149999999999999" thickBot="1">
      <c r="B14" s="12">
        <v>6</v>
      </c>
      <c r="C14" s="13"/>
      <c r="D14" s="13"/>
      <c r="E14" s="14"/>
      <c r="F14" s="15"/>
      <c r="G14" s="16"/>
    </row>
    <row r="15" spans="2:7" ht="16.149999999999999" thickBot="1">
      <c r="B15" s="12">
        <v>7</v>
      </c>
      <c r="C15" s="13"/>
      <c r="D15" s="13"/>
      <c r="E15" s="14"/>
      <c r="F15" s="15"/>
      <c r="G15" s="16"/>
    </row>
    <row r="16" spans="2:7" ht="16.149999999999999" thickBot="1">
      <c r="B16" s="12">
        <v>8</v>
      </c>
      <c r="C16" s="13"/>
      <c r="D16" s="13"/>
      <c r="E16" s="14"/>
      <c r="F16" s="15"/>
      <c r="G16" s="16"/>
    </row>
    <row r="17" spans="2:7" ht="16.149999999999999" thickBot="1">
      <c r="B17" s="12">
        <v>9</v>
      </c>
      <c r="C17" s="13"/>
      <c r="D17" s="13"/>
      <c r="E17" s="14"/>
      <c r="F17" s="15"/>
      <c r="G17" s="16"/>
    </row>
    <row r="18" spans="2:7" ht="16.149999999999999" thickBot="1">
      <c r="B18" s="12">
        <v>10</v>
      </c>
      <c r="C18" s="13"/>
      <c r="D18" s="13"/>
      <c r="E18" s="14"/>
      <c r="F18" s="15"/>
      <c r="G18" s="16"/>
    </row>
    <row r="19" spans="2:7" ht="16.149999999999999" thickBot="1">
      <c r="B19" s="12">
        <v>11</v>
      </c>
      <c r="C19" s="13"/>
      <c r="D19" s="13"/>
      <c r="E19" s="14"/>
      <c r="F19" s="15"/>
      <c r="G19" s="16"/>
    </row>
    <row r="20" spans="2:7" ht="16.149999999999999" thickBot="1">
      <c r="B20" s="12">
        <v>12</v>
      </c>
      <c r="C20" s="13"/>
      <c r="D20" s="13"/>
      <c r="E20" s="17"/>
      <c r="F20" s="18"/>
      <c r="G20" s="16"/>
    </row>
    <row r="21" spans="2:7" ht="15.6" thickBot="1">
      <c r="E21" s="19" t="s">
        <v>14</v>
      </c>
      <c r="F21" s="20">
        <f>SUM(F8:F20)</f>
        <v>0</v>
      </c>
    </row>
  </sheetData>
  <mergeCells count="1">
    <mergeCell ref="C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faf219-f453-4402-9137-8606490dfc05">
      <Terms xmlns="http://schemas.microsoft.com/office/infopath/2007/PartnerControls"/>
    </lcf76f155ced4ddcb4097134ff3c332f>
    <TaxCatchAll xmlns="a0ba2e76-0576-4c58-a970-0f0f00aba3af" xsi:nil="true"/>
    <MediaLengthInSeconds xmlns="57faf219-f453-4402-9137-8606490dfc05" xsi:nil="true"/>
    <SharedWithUsers xmlns="a0ba2e76-0576-4c58-a970-0f0f00aba3a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F26AC3C4ED474393B8B58A2F43D853" ma:contentTypeVersion="15" ma:contentTypeDescription="Create a new document." ma:contentTypeScope="" ma:versionID="71b734da2791a977ccaa4a821d141bab">
  <xsd:schema xmlns:xsd="http://www.w3.org/2001/XMLSchema" xmlns:xs="http://www.w3.org/2001/XMLSchema" xmlns:p="http://schemas.microsoft.com/office/2006/metadata/properties" xmlns:ns2="57faf219-f453-4402-9137-8606490dfc05" xmlns:ns3="a0ba2e76-0576-4c58-a970-0f0f00aba3af" targetNamespace="http://schemas.microsoft.com/office/2006/metadata/properties" ma:root="true" ma:fieldsID="3f520864bf5f09eab9d907f8432679f1" ns2:_="" ns3:_="">
    <xsd:import namespace="57faf219-f453-4402-9137-8606490dfc05"/>
    <xsd:import namespace="a0ba2e76-0576-4c58-a970-0f0f00aba3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faf219-f453-4402-9137-8606490df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0c3daf8-80e0-4403-bd45-6ae95cdabc5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a2e76-0576-4c58-a970-0f0f00aba3a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2148889-515a-41eb-b66a-8a25590ea473}" ma:internalName="TaxCatchAll" ma:showField="CatchAllData" ma:web="a0ba2e76-0576-4c58-a970-0f0f00aba3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0A0C95-8088-42F1-A46F-4FEB4F7401FD}"/>
</file>

<file path=customXml/itemProps2.xml><?xml version="1.0" encoding="utf-8"?>
<ds:datastoreItem xmlns:ds="http://schemas.openxmlformats.org/officeDocument/2006/customXml" ds:itemID="{137A4B7C-6F70-46D5-A3AE-EE075645DE4C}"/>
</file>

<file path=customXml/itemProps3.xml><?xml version="1.0" encoding="utf-8"?>
<ds:datastoreItem xmlns:ds="http://schemas.openxmlformats.org/officeDocument/2006/customXml" ds:itemID="{7ED4CA9E-21F2-4D4F-8692-301C68BDCF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 Lehmann_Bender</dc:creator>
  <cp:keywords/>
  <dc:description/>
  <cp:lastModifiedBy>Ebad Pasha</cp:lastModifiedBy>
  <cp:revision/>
  <dcterms:created xsi:type="dcterms:W3CDTF">2017-11-29T19:49:14Z</dcterms:created>
  <dcterms:modified xsi:type="dcterms:W3CDTF">2025-04-15T18:46:54Z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0x010100B7F26AC3C4ED474393B8B58A2F43D853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